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Контроллеры ВТР" sheetId="20" r:id="rId1"/>
    <sheet name="Модуль управления TTR-01" sheetId="19" r:id="rId2"/>
    <sheet name="Клапана ВКСР" sheetId="13" r:id="rId3"/>
    <sheet name="Клапана TRV" sheetId="9" r:id="rId4"/>
    <sheet name="Регуляторы МР" sheetId="7" r:id="rId5"/>
    <sheet name="Регуляторы АРТ" sheetId="6" r:id="rId6"/>
  </sheets>
  <definedNames>
    <definedName name="_xlnm.Print_Area" localSheetId="2">'Клапана ВКСР'!$A$1:$C$194</definedName>
  </definedNames>
  <calcPr calcId="152511"/>
</workbook>
</file>

<file path=xl/calcChain.xml><?xml version="1.0" encoding="utf-8"?>
<calcChain xmlns="http://schemas.openxmlformats.org/spreadsheetml/2006/main">
  <c r="D36" i="6" l="1"/>
  <c r="D35" i="6"/>
  <c r="D34" i="6"/>
  <c r="D33" i="6"/>
  <c r="D31" i="6"/>
  <c r="D30" i="6"/>
  <c r="D29" i="6"/>
  <c r="D27" i="6"/>
  <c r="D26" i="6"/>
  <c r="D25" i="6"/>
  <c r="D24" i="6"/>
  <c r="D23" i="6"/>
  <c r="D20" i="6"/>
  <c r="D19" i="6"/>
  <c r="D18" i="6"/>
  <c r="D17" i="6"/>
  <c r="D16" i="6"/>
  <c r="D15" i="6"/>
  <c r="D14" i="6"/>
  <c r="D13" i="6"/>
  <c r="D12" i="6"/>
  <c r="D11" i="6"/>
</calcChain>
</file>

<file path=xl/sharedStrings.xml><?xml version="1.0" encoding="utf-8"?>
<sst xmlns="http://schemas.openxmlformats.org/spreadsheetml/2006/main" count="504" uniqueCount="306">
  <si>
    <t>Цена без  НДС BYN</t>
  </si>
  <si>
    <t>Наименование</t>
  </si>
  <si>
    <t>Тел./факс  (017) 241-32-21</t>
  </si>
  <si>
    <t>Общество с ограниченной ответственностью «ТРК-компонент» (ООО «ТРК-компонент»)</t>
  </si>
  <si>
    <t>ТРК-компонент</t>
  </si>
  <si>
    <t>ПРАЙС-ЛИСТ</t>
  </si>
  <si>
    <t>trk-com.by</t>
  </si>
  <si>
    <t>info@trk-com.by</t>
  </si>
  <si>
    <t>Систама автоматического регулирования тепла АРТ</t>
  </si>
  <si>
    <t>УНП 192647443</t>
  </si>
  <si>
    <t>Блок управления (регулятор)</t>
  </si>
  <si>
    <t>Клапан запорно-регулирующий с электрическим исполнительным механизмом КР</t>
  </si>
  <si>
    <t>Kv (условная пропускная способность), м3/час</t>
  </si>
  <si>
    <t>Цена, руб. без НДС</t>
  </si>
  <si>
    <t>1,6; 2,5; 4; 6,3</t>
  </si>
  <si>
    <t>10; 16</t>
  </si>
  <si>
    <t>10; 16; 25; 40</t>
  </si>
  <si>
    <t>40; 63</t>
  </si>
  <si>
    <t>63; 100</t>
  </si>
  <si>
    <t>Клапан регулирующий с электроприводом КР Ду25</t>
  </si>
  <si>
    <t>Клапан регулирующий с электроприводом КР Ду32</t>
  </si>
  <si>
    <t>Клапан регулирующий с электроприводом КР Ду50</t>
  </si>
  <si>
    <t>Клапан регулирующий с электроприводом КР Ду80</t>
  </si>
  <si>
    <t>Клапан регулирующий с электроприводом КР Ду100</t>
  </si>
  <si>
    <t>Датчики температуры цифровые</t>
  </si>
  <si>
    <t>Регулятор потребления тепловой энергии АРТ-01.01 (одноконтурный)</t>
  </si>
  <si>
    <t>Регулятор потребления тепловой энергии АРТ-01.02 (двухконтурный)</t>
  </si>
  <si>
    <t>Регулятор микропроцессорный АРТ-05.01 (одноконтурный)</t>
  </si>
  <si>
    <t>Регулятор микропроцессорный АРТ-05.02 (двухконтурный)</t>
  </si>
  <si>
    <t>Регулятор микропроцессорный АРТ-05.01 в корпусе IP 54 (одноконтурный)</t>
  </si>
  <si>
    <t>Регулятор микропроцессорный АРТ-05.02 в корпусе IP 54 (двухконтурный)</t>
  </si>
  <si>
    <t>Датчик температуры воздуха внутри помещения ДТ-01 (Ц) с кмч</t>
  </si>
  <si>
    <t>Датчик температуры наружного воздуха ДНВ (Ц)</t>
  </si>
  <si>
    <t>Датчик температуры погружной (теплоносителя) ДТП-01 с кмч</t>
  </si>
  <si>
    <t>Датчики температуры аналоговые</t>
  </si>
  <si>
    <t>Датчик температуры воздуха внутри помещения ДТ-01 (А) с кмч</t>
  </si>
  <si>
    <t>Датчик температуры наружного воздуха ДНВ (А)</t>
  </si>
  <si>
    <t>Термопреобразователь ТСПА-PL Pt 500/B(85)</t>
  </si>
  <si>
    <t>Комплект монтажных частей ТСПА-PL (85)</t>
  </si>
  <si>
    <t xml:space="preserve">Микропроцессорная система регулирования МР-01 </t>
  </si>
  <si>
    <t>Микропроцессорный регулятор МР-01-1-2 (1-контурный, с функцией управления 2-мя насосами)</t>
  </si>
  <si>
    <t>Микропроцессорный регулятор МР-01-2-2 (2-х контурный, с функцией управления 2-мя насосами)</t>
  </si>
  <si>
    <t>Микропроцессорный регулятор МР-01-3-2 (3-х контурный, с функцией управления 2-мя насосами)</t>
  </si>
  <si>
    <t>Клапан регулирующий седельный КС с электрическим исполнительным механизмом</t>
  </si>
  <si>
    <t>Клапан регулирующий седельный КС Ду25</t>
  </si>
  <si>
    <t>Клапан регулирующий седельный КС Ду32</t>
  </si>
  <si>
    <t>Клапан регулирующий седельный КС Ду50</t>
  </si>
  <si>
    <t>Клапан регулирующий седельный КС Ду80</t>
  </si>
  <si>
    <t>Клапан регулирующий седельный КС Ду100</t>
  </si>
  <si>
    <t>63; 100; 160</t>
  </si>
  <si>
    <t>40; 63; 100</t>
  </si>
  <si>
    <t>16; 25; 40</t>
  </si>
  <si>
    <t>6,3; 10; 16</t>
  </si>
  <si>
    <t>0,8; 1,6; 2,5; 4,0; 6,3</t>
  </si>
  <si>
    <t>Клапан прямоходный седельный смесительный КПСС с электрическим исполнительным механизмом</t>
  </si>
  <si>
    <t>4; 6,3; 10</t>
  </si>
  <si>
    <t>10; 16; 25</t>
  </si>
  <si>
    <t>Клапан смесительный трехходовой КПСС Ду25</t>
  </si>
  <si>
    <t>Клапан смесительный трехходовой КПСС Ду32</t>
  </si>
  <si>
    <t>Датчики температуры</t>
  </si>
  <si>
    <t>Датчик температуры теплоносителя ТДТ</t>
  </si>
  <si>
    <t>Датчик температуры наружного воздуха ТДВ</t>
  </si>
  <si>
    <t>Датчик температуры помещения ТДП</t>
  </si>
  <si>
    <t>DN</t>
  </si>
  <si>
    <t>Клапан проходной седельный регулирующий  TRV c электрическим приводом (Regada)</t>
  </si>
  <si>
    <t>Клапан регулирующий трехходовой TRV-3 c электрическим приводом (Regada)</t>
  </si>
  <si>
    <r>
      <t xml:space="preserve">Клапан проходной седельный  регулирующий </t>
    </r>
    <r>
      <rPr>
        <b/>
        <i/>
        <sz val="12"/>
        <color rgb="FFFF0000"/>
        <rFont val="Times New Roman"/>
        <family val="1"/>
        <charset val="204"/>
      </rPr>
      <t>двухходовой</t>
    </r>
    <r>
      <rPr>
        <b/>
        <i/>
        <sz val="12"/>
        <color indexed="8"/>
        <rFont val="Times New Roman"/>
        <family val="1"/>
        <charset val="204"/>
      </rPr>
      <t xml:space="preserve"> с механизмом исполнительным электрическим прямоходным (с дополнительными концевыми выключателями)</t>
    </r>
  </si>
  <si>
    <t>ВКСР DN 125 Kvy=100; 125; 160; 200 м³/ч с ЭИМ ВЭП-115-4000/100-50-220В (ВЭП-115-4000/100-50-24В)</t>
  </si>
  <si>
    <t>ВКСР DN 150 Kvy=100; 160; 200; 250; 300 м³/ч с ЭИМ ВЭП-115-4000/100-50-220В (ВЭП-115-4000/100-50-24В)</t>
  </si>
  <si>
    <t>ВКСР DN 200 Kvy=250; 300; 360; 450; 630 м³/ч с ЭИМ ВЭП-115-4000/100-50-220В (ВЭП-115-4000/100-50-24В)</t>
  </si>
  <si>
    <t>ВКСР DN 250 Kvy=400; 630; 800; 1000 м³/ч с ЭИМ ВЭП-115-4000/160-80-220В (ВЭП-115-4000/160-80-24В)</t>
  </si>
  <si>
    <t>ВКСР DN 65 Kvy=25; 40; 63 м³/ч с ЭИМ ВЭП-125-3000/63-20-220В</t>
  </si>
  <si>
    <t>ВКСР DN 80 Kvy=40; 63; 100 м³/ч с ЭИМ ВЭП-125-3000/63-20-220В</t>
  </si>
  <si>
    <t>ВКСР DN 100 Kvy=63; 100; 125; 160 м³/ч с ЭИМ ВЭП-125-3000/63-20-220В</t>
  </si>
  <si>
    <t>ВКСР DN 125 Kvy=100; 125; 160; 200 м³/ч с ЭИМ ВЭП-125-4000/100-50-220В</t>
  </si>
  <si>
    <t>ВКСР DN 150 Kvy=100; 160; 200; 250; 300 м³/ч с ЭИМ ВЭП-125-4000/100-50-220В</t>
  </si>
  <si>
    <r>
      <t xml:space="preserve">Клапан проходной седельный  регулирующий </t>
    </r>
    <r>
      <rPr>
        <b/>
        <i/>
        <sz val="12"/>
        <color rgb="FFFF0000"/>
        <rFont val="Times New Roman"/>
        <family val="1"/>
        <charset val="204"/>
      </rPr>
      <t>двухходовой</t>
    </r>
    <r>
      <rPr>
        <b/>
        <i/>
        <sz val="12"/>
        <color indexed="8"/>
        <rFont val="Times New Roman"/>
        <family val="1"/>
        <charset val="204"/>
      </rPr>
      <t xml:space="preserve"> с программно-управляемым электрическим исполнительным механизмом ВЭП-135-1500 (ВЭП-135-3000), привод 4-20 мА DN 15-100</t>
    </r>
  </si>
  <si>
    <t>ВКСР DN 15 Kvy=0,63; 1,0; 1,6; 2,5; 4,0 м³/ч с ЭИМ ВЭП-135-1500/63-20-220В (ВЭП-135-1500/63-20-24В)</t>
  </si>
  <si>
    <t>ВКСР DN 20 Kvy=1,6; 2,5; 4,0; 6,3 м³/ч с ЭИМ ВЭП-135-1500/63-20-220В (ВЭП-135-1500/63-20-24В)</t>
  </si>
  <si>
    <t>ВКСР DN 25 Kvy=2,5; 4,0; 6,3; 10 м³/ч с ЭИМ ВЭП-135-1500/63-20-220В (ВЭП-135-1500/63-20-24В)</t>
  </si>
  <si>
    <t>ВКСР DN 32 Kvy=6,3; 10; 16 м³/ч с ЭИМ ВЭП-135-1500/63-20-220В (ВЭП-135-1500/63-20-24В)</t>
  </si>
  <si>
    <t>ВКСР DN 40 Kvy=10; 16; 25 м³/ч с ЭИМ ВЭП-135-1500/63-20-220В (ВЭП-135-1500/63-20-24В)</t>
  </si>
  <si>
    <t>ВКСР DN 50 Kvy=10; 16; 25; 32; 40 м³/ч с ЭИМ ВЭП-135-1500/63-20-220В (ВЭП-135-1500/63-20-24В)</t>
  </si>
  <si>
    <t>ВКСР DN 65 Kvy=25; 40; 63 м³/ч с ЭИМ ВЭП-135-3000/63-20-220В (ВЭП-135-3000/63-20-24В)</t>
  </si>
  <si>
    <t>ВКСР DN 80 Kvy=40; 63; 100 м³/ч с ЭИМ ВЭП-135-3000/63-20-220В (ВЭП-135-3000/63-20-24В)</t>
  </si>
  <si>
    <t>ВКСР DN 100 Kvy=63; 100; 125; 160 м³/ч с ЭИМ ВЭП-135-3000/63-20-220В (ВЭП-135-3000/63-20-24В)</t>
  </si>
  <si>
    <r>
      <t xml:space="preserve">Клапан </t>
    </r>
    <r>
      <rPr>
        <b/>
        <i/>
        <sz val="13"/>
        <color rgb="FF7030A0"/>
        <rFont val="Times New Roman"/>
        <family val="1"/>
        <charset val="204"/>
      </rPr>
      <t>трехходовой</t>
    </r>
    <r>
      <rPr>
        <b/>
        <i/>
        <sz val="12"/>
        <color indexed="8"/>
        <rFont val="Times New Roman"/>
        <family val="1"/>
        <charset val="204"/>
      </rPr>
      <t xml:space="preserve"> регулирующий с механизмом исполнительным электрическим прямоходным (с дополнительными концевыми выключателями)</t>
    </r>
  </si>
  <si>
    <t>ВКТР DN 65 Kvy 50; 63 м³/ч с ЭИМ ВЭП-118-3000/100-32-220В (ВЭП-118-3000/100-32-24В)</t>
  </si>
  <si>
    <t>ВКТР DN 80 Kvy 80; 100 м³/ч с ЭИМ ВЭП-118-3000/100-32-220В (ВЭП-118-3000/100-32-24В)</t>
  </si>
  <si>
    <t>ВКТР DN 100 Kvy 125; 160 м³/ч с ЭИМ ВЭП-118-3000/100-32-220В (ВЭП-118-3000/100-32-24В)</t>
  </si>
  <si>
    <t>ВКТР DN 125 Kvy 250 м³/ч с ЭИМ ВЭП-118-4000/100-50-220В (ВЭП-118-4000/100-50-24В)</t>
  </si>
  <si>
    <t>ВКТР DN 150 Kvy 315 м³/ч с ЭИМ ВЭП-118-4000/100-50-220В (ВЭП-118-4000/100-50-24В)</t>
  </si>
  <si>
    <t>ВКТР DN 200 Kvy 315; 400; 500; 630 м³/ч с ЭИМ ВЭП-118-10000/160-80-220В (ВЭП-118-10000/160-80-24В)</t>
  </si>
  <si>
    <t>ВКТР DN 65 Kvy 50; 63 м³/ч с ЭИМ ВЭП-128-3000/100-32-220В</t>
  </si>
  <si>
    <t>ВКТР DN 80 Kvy 80; 100 м³/ч с ЭИМ ВЭП-128-3000/100-32-220В</t>
  </si>
  <si>
    <t>ВКТР DN 100 Kvy 125; 160 м³/ч с ЭИМ ВЭП-128-3000/100-32-220В</t>
  </si>
  <si>
    <t>ВКТР DN 125 Kvy 250 м³/ч с ЭИМ ВЭП-128-4000/100-50-220В</t>
  </si>
  <si>
    <t>ВКТР DN 150 Kvy 315 м³/ч с ЭИМ ВЭП-128-4000/100-50-220В</t>
  </si>
  <si>
    <r>
      <t xml:space="preserve">Клапан </t>
    </r>
    <r>
      <rPr>
        <b/>
        <i/>
        <sz val="13"/>
        <color rgb="FF7030A0"/>
        <rFont val="Times New Roman"/>
        <family val="1"/>
        <charset val="204"/>
      </rPr>
      <t>трехходовой</t>
    </r>
    <r>
      <rPr>
        <b/>
        <i/>
        <sz val="12"/>
        <rFont val="Times New Roman"/>
        <family val="1"/>
        <charset val="204"/>
      </rPr>
      <t xml:space="preserve"> регулирующий с программно-управляемым электрическим исполнительным механизмом ВЭП-138-1500 (ВЭП-138-3000), привод 4-20 мА DN 15-100</t>
    </r>
  </si>
  <si>
    <t>ВКТР DN 15 Kvy 0,63; 1,25; 1,6; 2,5; 4,0 м³/ч с ЭИМ ВЭП-138-1500/63-20-220В (ВЭП-138-1500/63-20-24В)</t>
  </si>
  <si>
    <t>ВКТР DN 20 Kvy 5; 6,3 м³/ч с ЭИМ ВЭП-138-1500/63-20-220В (ВЭП-138-1500/63-20-24В)</t>
  </si>
  <si>
    <t>ВКТР DN 25 Kvy 8; 10 м³/ч с ЭИМ ВЭП-138-1500/63-20-220В (ВЭП-138-1500/63-20-24В)</t>
  </si>
  <si>
    <t>ВКТР DN 32 Kvy 12,5; 16 м³/ч с ЭИМ ВЭП-138-1500/63-20-220В (ВЭП-138-1500/63-20-24В)</t>
  </si>
  <si>
    <t>ВКТР DN 40 Kvy 20; 25 м³/ч с ЭИМ ВЭП-138-1500/63-20-220В (ВЭП-138-1500/63-20-24В)</t>
  </si>
  <si>
    <t>ВКТР DN 50 Kvy 32; 40 м³/ч с ЭИМ ВЭП-138-1500/63-20-220В (ВЭП-138-1500/63-20-24В)</t>
  </si>
  <si>
    <t>ВКТР DN 65 Kvy 50; 63 м³/ч с ЭИМ ВЭП-138-3000/100-32-220В (ВЭП-138-3000/100-32-24В)</t>
  </si>
  <si>
    <t>ВКТР DN 80 Kvy 80; 100 м³/ч с ЭИМ ВЭП-138-3000/100-32-220В (ВЭП-138-3000/100-32-24В)</t>
  </si>
  <si>
    <t>ВКТР DN 100 Kvy 125; 160 м³/ч с ЭИМ ВЭП-138-3000/100-32-220В (ВЭП-138-3000/100-32-24В)</t>
  </si>
  <si>
    <t>Клапан регулирующий проходной паровой PN1,6 МПа с механизмом исполнительным электрическим прямоходным (с дополнительными концевыми выключателями)</t>
  </si>
  <si>
    <t xml:space="preserve">Клапан регулирующий проходной ВКРП DN15-PN1,6-Kvy(0,63; 1,0; 1,6; 2,5; 4,0 м³/ч)-(+5+220)-KЧ с ЭИМ </t>
  </si>
  <si>
    <t xml:space="preserve">Клапан регулирующий проходной ВКРП DN20-PN1,6-Kvy(1,6; 2,5; 4,0; 6,3 м³/ч)-(+5+220)-KЧ с ЭИМ </t>
  </si>
  <si>
    <t xml:space="preserve">Клапан регулирующий проходной ВКРП DN25-PN1,6-Kvy(2,5; 4,0; 6,3; 10 м³/ч)-(+5+220)-KЧ с ЭИМ </t>
  </si>
  <si>
    <t xml:space="preserve">Клапан регулирующий проходной ВКРП DN32-PN1,6-Kvy(6,3; 10; 16 м³/ч)-(+5+220)-KЧ с ЭИМ </t>
  </si>
  <si>
    <t xml:space="preserve">Клапан регулирующий проходной ВКРП DN40-PN1,6-Kvy(10; 16; 25 м³/ч)-(+5+220)-KЧ с ЭИМ </t>
  </si>
  <si>
    <t xml:space="preserve">Клапан регулирующий проходной ВКРП DN50-PN1,6-Kvy(10; 16; 25; 32; 40 м³/ч)-(+5+220)-KЧ с ЭИМ </t>
  </si>
  <si>
    <t>ВЭП-111-3000/63-20-220В (ВЭП-111-3000/63-20-24В)</t>
  </si>
  <si>
    <t xml:space="preserve">Клапан регулирующий проходной ВКРП DN65-PN1,6-Kvy(25; 40; 63 м³/ч)-(+5+220)-KЧ с ЭИМ </t>
  </si>
  <si>
    <t xml:space="preserve">Клапан регулирующий проходной ВКРП DN80-PN1,6-Kvy(40; 63; 100 м³/ч)-(+5+220)-KЧ с ЭИМ </t>
  </si>
  <si>
    <t>ВЭП-111-4000/63-20-220В (ВЭП-111-4000/63-20-24В)</t>
  </si>
  <si>
    <t xml:space="preserve">Клапан регулирующий проходной ВКРП DN100-PN1,6-Kvy(63; 100; 125; 160 м³/ч)-(+5+220)-KЧ с ЭИМ </t>
  </si>
  <si>
    <t>ВЭП-121-3000/63-20-220В</t>
  </si>
  <si>
    <t xml:space="preserve">Клапан регулирующий проходной ВКРП DN32-PN1,6-Kvy(6,3; 10; 16 м³/ч)-(+5+220)-KЧ с ЭИМ  </t>
  </si>
  <si>
    <t>ВЭП-121-4000/63-20-220В</t>
  </si>
  <si>
    <t>ВЭП-131-1500/63-20-220В (ВЭП-131-1500/63-20-24В)</t>
  </si>
  <si>
    <t>ВЭП-131-3000/63-20-220В (ВЭП-131-3000/63-20-24В)</t>
  </si>
  <si>
    <t>ВЭП-131-4000/63-20-220В (ВЭП-131-4000/63-20-24В)</t>
  </si>
  <si>
    <t xml:space="preserve">Клапан регулирующий проходной паровой PN2,5 МПа с механизмом исполнительным электрическим прямоходным (с дополнительными концевыми выключателями)  </t>
  </si>
  <si>
    <t xml:space="preserve">Клапан регулирующий проходной ВКРП DN15-PN2,5-Kvy(0,63; 1,0; 1,6; 2,5; 4,0 м³/ч)-(+5+220)-KЧ с ЭИМ                    </t>
  </si>
  <si>
    <t xml:space="preserve">Клапан регулирующий проходной ВКРП DN20-PN2,5-Kvy(1,6; 2,5; 4,0; 6,3 м³/ч)-(+5+220)-KЧ с ЭИМ                              </t>
  </si>
  <si>
    <t xml:space="preserve">Клапан регулирующий проходной ВКРП DN25-PN2,5-Kvy(2,5; 4,0; 6,3; 10 м³/ч)-(+5+220)-KЧ с ЭИМ                               </t>
  </si>
  <si>
    <t xml:space="preserve">Клапан регулирующий проходной ВКРП DN32-PN2,5-Kvy(6,3; 10; 16 м³/ч)-(+5+220)-KЧ с ЭИМ                                      </t>
  </si>
  <si>
    <t xml:space="preserve">Клапан регулирующий проходной ВКРП DN40-PN2,5-Kvy(10; 16; 25 м³/ч)-(+5+220)-KЧ с ЭИМ                                       </t>
  </si>
  <si>
    <t xml:space="preserve">Клапан регулирующий проходной ВКРП DN50-PN2,5-Kvy(10; 16; 25; 32; 40 м³/ч)-(+5+220)-KЧ с ЭИМ                           </t>
  </si>
  <si>
    <t xml:space="preserve">Клапан регулирующий проходной ВКРП DN65-PN2,5-Kvy(25; 40; 63 м³/ч)-(+5+220)-KЧ с ЭИМ                                       </t>
  </si>
  <si>
    <t xml:space="preserve">Клапан регулирующий проходной ВКРП DN80-PN2,5-Kvy(40; 63; 100 м³/ч)-(+5+220)-KЧ с ЭИМ                                     </t>
  </si>
  <si>
    <t xml:space="preserve">Клапан регулирующий проходной ВКРП DN100-PN2,5-Kvy(63; 100; 125; 160 м³/ч)-(+5+220)-KЧ с ЭИМ                         </t>
  </si>
  <si>
    <t xml:space="preserve">Клапан регулирующий проходной ВКРП DN15-PN2,5-Kvy(0,63; 1,0; 1,6; 2,5; 4,0 м³/ч)-(+5+220)-KЧ с ЭИМ                                     </t>
  </si>
  <si>
    <t xml:space="preserve">Клапан регулирующий проходной ВКРП DN20-PN2,5-Kvy(1,6; 2,5; 4,0; 6,3 м³/ч)-(+5+220)-KЧ с ЭИМ                                                 </t>
  </si>
  <si>
    <t xml:space="preserve">Клапан регулирующий проходной ВКРП DN25-PN2,5-Kvy(2,5; 4,0; 6,3; 10 м³/ч)-(+5+220)-KЧ с ЭИМ                                                  </t>
  </si>
  <si>
    <t xml:space="preserve">Клапан регулирующий проходной ВКРП DN32-PN2,5-Kvy(6,3; 10; 16 м³/ч)-(+5+220)-KЧ с ЭИМ                                                      </t>
  </si>
  <si>
    <t xml:space="preserve">Клапан регулирующий проходной ВКРП DN40-PN2,5-Kvy(10; 16; 25 м³/ч)-(+5+220)-KЧ с ЭИМ                                                        </t>
  </si>
  <si>
    <t xml:space="preserve">Клапан регулирующий проходной ВКРП DN50-PN2,5-Kvy(10; 16; 25; 32; 40 м³/ч)-(+5+220)-KЧ с ЭИМ                                             </t>
  </si>
  <si>
    <t xml:space="preserve">Клапан регулирующий проходной ВКРП DN65-PN2,5-Kvy(25; 40; 63 м³/ч)-(+5+220)-KЧ с ЭИМ                                                            </t>
  </si>
  <si>
    <t>БИК PJCBBY2X</t>
  </si>
  <si>
    <t>Модуль управления многофункциональный TTR-01</t>
  </si>
  <si>
    <t>Датчик температуры условное обозначение</t>
  </si>
  <si>
    <t>Номинальная статическая характеристика</t>
  </si>
  <si>
    <t> TTR-01D-230</t>
  </si>
  <si>
    <t>ТДТ</t>
  </si>
  <si>
    <t>ТДВ</t>
  </si>
  <si>
    <t>-</t>
  </si>
  <si>
    <t> TTR-01A</t>
  </si>
  <si>
    <t>ТДТА-100</t>
  </si>
  <si>
    <t>ТДВА-60</t>
  </si>
  <si>
    <t>ТДПА-60</t>
  </si>
  <si>
    <t>Pt1000</t>
  </si>
  <si>
    <t>ТДТВ-100</t>
  </si>
  <si>
    <t>ТДВВ-60</t>
  </si>
  <si>
    <t>ТДПВ-60</t>
  </si>
  <si>
    <t>Pt500</t>
  </si>
  <si>
    <t>Термодатчики</t>
  </si>
  <si>
    <t>Условное</t>
  </si>
  <si>
    <t>обозначение</t>
  </si>
  <si>
    <t>Обозначение производителя</t>
  </si>
  <si>
    <t> ТДТ</t>
  </si>
  <si>
    <t>Термометр цифровой ТЦ-Б-DS1820-П-Р-(от -55 до +125)-90/6-Е-02-01 (без резистора)</t>
  </si>
  <si>
    <t>Гильза ГЦР.105-М20х1,5-8/6-80-1,6 (12Х18Н10Т)</t>
  </si>
  <si>
    <t>Термометр цифровой ТЦ-Б-DS1820-П-Р-(от -55 до +125)-60/6-И-02-01 (без резистора)</t>
  </si>
  <si>
    <t> ТДТА-100</t>
  </si>
  <si>
    <t>Термопреобразователь ТС-Б-ПС-Pt1000-х2-П-Р-(от -50 до +160)-100/6-Е-IP65</t>
  </si>
  <si>
    <t>Гильза ГЦР.105-М20х1,5-8/6-100-1,6 (12Х18Н10Т)</t>
  </si>
  <si>
    <t>Термопреобразователь ТС-Б-ПС-Pt1000-х2-П-(от -50 до +160)-60/6-И-IP65</t>
  </si>
  <si>
    <t>Термопреобразователь ТС-Б-ПС-Pt500-х2-П-(от -50 до +160)-100/6-Е-IP65</t>
  </si>
  <si>
    <t>Термопреобразователь ТС-Б-ПС-Pt500-х2-П-(от -50 до +160)-60/6-И-IP65</t>
  </si>
  <si>
    <t>Р/сч: BY50 PJCB 30120 4877 0100 0000 933 в "Приорбанк" ОАО ЦБУ 113, г.Минск, ул.Комсомольская, д. 13</t>
  </si>
  <si>
    <t>Мультипрограммные контроллеры ВТР</t>
  </si>
  <si>
    <t>Блок управления </t>
  </si>
  <si>
    <t> Блок терморегулирования ВТР-110И (одноконтурный)</t>
  </si>
  <si>
    <t> Блок терморегулирования ВТР-210И (двухконтурный)</t>
  </si>
  <si>
    <t> ТВН (датчик наружного воздуха)</t>
  </si>
  <si>
    <t> ТВП (датчик воды погружной)</t>
  </si>
  <si>
    <t> ТВП-01 (датчик воды погружной скоростной)</t>
  </si>
  <si>
    <t> ТСП-Н5.0.00.15.7.3.0 с кмч (датчик воды погружной скоростной)</t>
  </si>
  <si>
    <t> ТСП-Н5.1.02.00.7.1.0 с кмч (датчик воды погружной)</t>
  </si>
  <si>
    <t> ТСП-Н2.2.00.00.7.1.1 (датчик наружного воздуха)</t>
  </si>
  <si>
    <t>Регулятор микропроцессорный АРТ-05.03 с АЦП (одноконтурный)</t>
  </si>
  <si>
    <t>Регулятор микропроцессорный АРТ-05.04 с АЦП (двухконтурный)</t>
  </si>
  <si>
    <t>Регулятор микропроцессорный АРТ-05.03 с АЦП в корпусе IP 54 (одноконтурный)</t>
  </si>
  <si>
    <t>Регулятор микропроцессорный АРТ-05.04 с АЦП в корпусе IP 54 (двухконтурный)</t>
  </si>
  <si>
    <t>Марка электропривода</t>
  </si>
  <si>
    <t>Kvy, м3/ч (Х2)</t>
  </si>
  <si>
    <t>Клапан регулирующий TRV-15-Х2-1</t>
  </si>
  <si>
    <t>ST mini 472.0-ODFAG/00</t>
  </si>
  <si>
    <t>0,16/0,25/0,4/0,63/1/1,6/2,5/4</t>
  </si>
  <si>
    <t>Клапан регулирующий TRV-15-Х2-2</t>
  </si>
  <si>
    <t>ST mini 472.0-OTFAG/00</t>
  </si>
  <si>
    <t>Клапан регулирующий TRV-20-Х2-1</t>
  </si>
  <si>
    <t>1,6/2,5/4/6,3</t>
  </si>
  <si>
    <t>Клапан регулирующий TRV-20-Х2-2</t>
  </si>
  <si>
    <t>Клапан регулирующий TRV-25-Х2-1</t>
  </si>
  <si>
    <t>2,5/4/6,3/10</t>
  </si>
  <si>
    <t>Клапан регулирующий TRV-25-Х2-2</t>
  </si>
  <si>
    <t>Клапан регулирующий TRV-32-Х2-1</t>
  </si>
  <si>
    <t>6,3/10/12,5/16</t>
  </si>
  <si>
    <t>Клапан регулирующий TRV-32-Х2-2</t>
  </si>
  <si>
    <t>Клапан регулирующий TRV-40-Х2-1</t>
  </si>
  <si>
    <t>10/16/20/25</t>
  </si>
  <si>
    <t>Клапан регулирующий TRV-40-Х2-2</t>
  </si>
  <si>
    <t>Клапан регулирующий TRV-40-Х2-5</t>
  </si>
  <si>
    <t>ST 0 490/0-OPVAP/00</t>
  </si>
  <si>
    <t>Клапан регулирующий TRV-50-Х2-1</t>
  </si>
  <si>
    <t>10/16/25/32/40</t>
  </si>
  <si>
    <t>Клапан регулирующий TRV-50-Х2-2</t>
  </si>
  <si>
    <t>Клапан регулирующий TRV-50-Х2-5</t>
  </si>
  <si>
    <t>ST 0 490.0-OPVAP/00</t>
  </si>
  <si>
    <t>Клапан регулирующий TRV-65-Х2-5</t>
  </si>
  <si>
    <t>25/40/63</t>
  </si>
  <si>
    <t>Клапан регулирующий TRV-80-Х2-5</t>
  </si>
  <si>
    <t>40/63/100</t>
  </si>
  <si>
    <t>Клапан регулирующий TRV-100-Х2-5</t>
  </si>
  <si>
    <t>63/100/125/160</t>
  </si>
  <si>
    <t>Клапан регулирующий TRV-125-Х2-9</t>
  </si>
  <si>
    <t>ST 0.1 498.1-OIIAF/00</t>
  </si>
  <si>
    <t>100/125/160/250</t>
  </si>
  <si>
    <t>Клапан регулирующий TRV-150-Х2-13</t>
  </si>
  <si>
    <t>ST 1 491.1-O7KAE/00</t>
  </si>
  <si>
    <t>160/250/300</t>
  </si>
  <si>
    <t>Клапан проходной седельный регулирующий  TRV c электрическим приводом (TSL)</t>
  </si>
  <si>
    <t>Клапан регулирующий TRV-15-Х2-101</t>
  </si>
  <si>
    <t>TSL</t>
  </si>
  <si>
    <t>Клапан регулирующий TRV-20-Х2-101</t>
  </si>
  <si>
    <t>Клапан регулирующий TRV-25-Х2-101</t>
  </si>
  <si>
    <t>Клапан регулирующий TRV-32-Х2-101</t>
  </si>
  <si>
    <t>Клапан регулирующий TRV-40-Х2-101</t>
  </si>
  <si>
    <t>Клапан регулирующий TRV-50-Х2-101</t>
  </si>
  <si>
    <t>Клапан регулирующий TRV-65-Х2-110</t>
  </si>
  <si>
    <t>Клапан регулирующий TRV-80-Х2-110</t>
  </si>
  <si>
    <t>Клапан регулирующий TRV-100-Х2-110</t>
  </si>
  <si>
    <t>Клапан регулирующий трехходовой TRV-3-15-Х-1 (2)</t>
  </si>
  <si>
    <t>ST mini</t>
  </si>
  <si>
    <t>0,63/1,25/2,5/4</t>
  </si>
  <si>
    <t>Клапан регулирующий трехходовой TRV-3-20-Х-1 (2)</t>
  </si>
  <si>
    <t>5/6,3</t>
  </si>
  <si>
    <t>Клапан регулирующий трехходовой TRV-3-25-Х-1 (2)</t>
  </si>
  <si>
    <t xml:space="preserve"> 8/10</t>
  </si>
  <si>
    <t>Клапан регулирующий трехходовой TRV-3-32-Х-1 (2)</t>
  </si>
  <si>
    <t>12,5/16</t>
  </si>
  <si>
    <t>Клапан регулирующий трехходовой TRV-3-40-Х-1 (2)</t>
  </si>
  <si>
    <t>20/25</t>
  </si>
  <si>
    <t>Клапан регулирующий трехходовой TRV-3-50-Х-1 (2)</t>
  </si>
  <si>
    <t>31,5/40</t>
  </si>
  <si>
    <t>Клапан регулирующий трехходовой TRV-3-65-Х-5</t>
  </si>
  <si>
    <t>ST0</t>
  </si>
  <si>
    <t>50/63</t>
  </si>
  <si>
    <t>Клапан регулирующий трехходовой TRV-3-80-Х-5</t>
  </si>
  <si>
    <t>80/100</t>
  </si>
  <si>
    <t>Клапан регулирующий трехходовой TRV-3-100-Х-5</t>
  </si>
  <si>
    <t>125/160</t>
  </si>
  <si>
    <t>Клапан регулирующий трехходовой TRV-3 c электрическим приводом (TSL)</t>
  </si>
  <si>
    <t>Клапан регулирующий трехходовой TRV-3-15-Х-101</t>
  </si>
  <si>
    <t>Клапан регулирующий трехходовой TRV-3-20-Х-101</t>
  </si>
  <si>
    <t>Клапан регулирующий трехходовой TRV-3-25-Х-101</t>
  </si>
  <si>
    <t>Клапан регулирующий трехходовой TRV-3-32-Х-101</t>
  </si>
  <si>
    <t>Клапан регулирующий трехходовой TRV-3-40-Х-101</t>
  </si>
  <si>
    <t>Клапан регулирующий трехходовой TRV-3-50-Х-101</t>
  </si>
  <si>
    <t>Клапан регулирующий трехходовой TRV-3-65-Х-110</t>
  </si>
  <si>
    <t>Клапан регулирующий трехходовой TRV-3-80-Х-110</t>
  </si>
  <si>
    <t>Клапан регулирующий трехходовой TRV-3-100-Х-110</t>
  </si>
  <si>
    <t>ВКСР DN 15 Kvy=0,25; 0,4 м³/ч с ЭИМ ВЭП-115-700/63-20-220В (ВЭП-115-700/63-20-24В)</t>
  </si>
  <si>
    <t>ВКСР DN 15 Kvy=0,63; 1,0; 1,6; 2,5; 4,0 м³/ч с ЭИМ ВЭП-115-700/63-20-220В (ВЭП-115-700/63-20-24В)</t>
  </si>
  <si>
    <t>ВКСР DN 20 Kvy=1,6; 2,5; 4,0; 6,3 м³/ч с ЭИМ ВЭП-115-700/63-20-220В (ВЭП-115-700/63-20-24В)</t>
  </si>
  <si>
    <t>ВКСР DN 25 Kvy=2,5; 4,0; 6,3; 10 м³/ч с ЭИМ ВЭП-115-700/63-20-220В (ВЭП-115-700/63-20-24В)</t>
  </si>
  <si>
    <t>ВКСР DN 32 Kvy=6,3; 10; 16 м³/ч с ЭИМ ВЭП-115-1600/63-20-220В (ВЭП-115-1600/63-20-24В)</t>
  </si>
  <si>
    <t>ВКСР DN 40 Kvy=10; 16; 25 м³/ч с ЭИМ ВЭП-115-1600/63-20-220В (ВЭП-115-1600/63-20-24В)</t>
  </si>
  <si>
    <t>ВКСР DN 50 Kvy=10; 16; 25; 32; 40 м³/ч с ЭИМ ВЭП-115-1600/63-20-220В (ВЭП-115-1600/63-20-24В)</t>
  </si>
  <si>
    <t>ВКСР DN 65 Kvy=25; 40; 63 м³/ч с ЭИМ ВЭП-115-2700/63-20-220В (ВЭП-115-2700/63-20-24В)</t>
  </si>
  <si>
    <t>ВКСР DN 80 Kvy=40; 63; 100 м³/ч с ЭИМ ВЭП-115-2700/63-20-220В (ВЭП-115-2700/63-20-24В)</t>
  </si>
  <si>
    <t>ВКСР DN 100 Kvy=63; 100; 125; 160 м³/ч с ЭИМ ВЭП-115-2700/63-20-220В (ВЭП-115-2700/63-20-24В)</t>
  </si>
  <si>
    <r>
      <t xml:space="preserve">Клапан проходной седельный  регулирующий </t>
    </r>
    <r>
      <rPr>
        <b/>
        <i/>
        <sz val="12"/>
        <color rgb="FFFF0000"/>
        <rFont val="Times New Roman"/>
        <family val="1"/>
        <charset val="204"/>
      </rPr>
      <t>двухходовой</t>
    </r>
    <r>
      <rPr>
        <b/>
        <i/>
        <sz val="12"/>
        <color indexed="8"/>
        <rFont val="Times New Roman"/>
        <family val="1"/>
        <charset val="204"/>
      </rPr>
      <t xml:space="preserve"> с программно-управляемым электрическим исполнительным механизмом ВЭП-125-1500, ВЭП-125-3000, ВЭП-125-4000</t>
    </r>
  </si>
  <si>
    <t>ВКСР DN 15 Kvy=0,25; 0,4 м³/ч с ЭИМ ВЭП-125-1500/63-20-220В</t>
  </si>
  <si>
    <t>ВКСР DN 15 Kvy=0,63; 1,0; 1,6; 2,5; 4,0 м³/ч с ЭИМ ВЭП-125-1500/63-20-220В</t>
  </si>
  <si>
    <t>ВКСР DN 20 Kvy=1,6; 2,5; 4,0; 6,3 м³/ч с ЭИМ ВЭП-125-1500/63-20-220В</t>
  </si>
  <si>
    <t>ВКСР DN 25 Kvy=2,5; 4,0; 6,3; 10 м³/ч с ЭИМ ВЭП-125-1500/63-20-220В</t>
  </si>
  <si>
    <t>ВКСР DN 32 Kvy=6,3; 10; 16 м³/ч с ЭИМ ВЭП-125-1500/63-20-220В</t>
  </si>
  <si>
    <t>ВКСР DN 40 Kvy=10; 16; 25 м³/ч с ЭИМ ВЭП-125-1500/63-20-220В</t>
  </si>
  <si>
    <t>ВКСР DN 50 Kvy=10; 16; 25; 32; 40 м³/ч с ЭИМ ВЭП-125-1500/63-20-220В</t>
  </si>
  <si>
    <t>ВКСР DN 15 Kvy=0,25; 0,4 м³/ч с ЭИМ ВЭП-135-1500/63-20-220В (ВЭП-135-1500/63-20-24В)</t>
  </si>
  <si>
    <t>ВКТР DN 15 Kvy 0,63; 1,25; 1,6; 2,5; 4,0 м³/ч с ЭИМ ВЭП-118-700/63-20-220В (ВЭП-118-700/63-20-24В)</t>
  </si>
  <si>
    <t>ВКТР DN 20 Kvy 5; 6,3 м³/ч с ЭИМ ВЭП-118-700/63-20-220В (ВЭП-118-700/63-20-24В)</t>
  </si>
  <si>
    <t>ВКТР DN 25 Kvy 8; 10 м³/ч с ЭИМ ВЭП-118-700/63-20-220В (ВЭП-118-700/63-20-24В)</t>
  </si>
  <si>
    <t>ВКТР DN 32 Kvy 12,5; 16 м³/ч с ЭИМ ВЭП-118-1600/63-20-220В (ВЭП-118-1600/63-20-24В)</t>
  </si>
  <si>
    <t>ВКТР DN 40 Kvy 20; 25 м³/ч с ЭИМ ВЭП-118-1600/63-20-220В (ВЭП-118-1600/63-20-24В)</t>
  </si>
  <si>
    <t>ВКТР DN 50 Kvy 32; 40 м³/ч с ЭИМ ВЭП-118-1600/63-20-220В (ВЭП-118-1600/63-20-24В)</t>
  </si>
  <si>
    <r>
      <t xml:space="preserve">Клапан </t>
    </r>
    <r>
      <rPr>
        <b/>
        <i/>
        <sz val="13"/>
        <color rgb="FF7030A0"/>
        <rFont val="Times New Roman"/>
        <family val="1"/>
        <charset val="204"/>
      </rPr>
      <t>трехходовой</t>
    </r>
    <r>
      <rPr>
        <b/>
        <i/>
        <sz val="12"/>
        <rFont val="Times New Roman"/>
        <family val="1"/>
        <charset val="204"/>
      </rPr>
      <t xml:space="preserve"> регулирующий с программно-управляемым электрическим исполнительным механизмом ВЭП-128-1500, ВЭП-128-3000, ВЭП-128-4000</t>
    </r>
  </si>
  <si>
    <t>ВКТР DN 15 Kvy 0,63; 1,25; 1,6; 2,5; 4,0 м³/ч с ЭИМ ВЭП-128-1500/63-20-220В</t>
  </si>
  <si>
    <t>ВКТР DN 20 Kvy 5; 6,3 м³/ч с ЭИМ ВЭП-128-1500/63-20-220В</t>
  </si>
  <si>
    <t>ВКТР DN 25 Kvy 8; 10 м³/ч с ЭИМ ВЭП-128-1500/63-20-220В</t>
  </si>
  <si>
    <t>ВКТР DN 32 Kvy 12,5; 16 м³/ч с ЭИМ ВЭП-128-1500/63-20-220В</t>
  </si>
  <si>
    <t>ВКТР DN 40 Kvy 20; 25 м³/ч с ЭИМ ВЭП-128-1500/63-20-220В</t>
  </si>
  <si>
    <t>ВКТР DN 50 Kvy 32; 40 м³/ч с ЭИМ ВЭП-128-1500/63-20-220В</t>
  </si>
  <si>
    <t>ВЭП-111-1600/63-20-220В (ВЭП-111-1600/63-20-24В)</t>
  </si>
  <si>
    <t>Клапан регулирующий проходной паровой PN1,6 МПа с программно-управляемым электрическим исполнительным механизмом ВЭП-121-1500, ВЭП-121-3000, ВЭП-121-4000</t>
  </si>
  <si>
    <t>ВЭП-121-1500/63-20-220В</t>
  </si>
  <si>
    <t>Клапан регулирующий проходной паровой PN1,6 МПа с программно-управляемым электрическим исполнительным механизмом ВЭП-131-1500, ВЭП-131-3000, ВЭП-131-4000, привод 4-20 мА DN 15-100</t>
  </si>
  <si>
    <t>Клапан регулирующий проходной паровой PN2,5 МПа с программно-управляемым электрическим исполнительным механизмом ВЭП-121-1500, ВЭП-121-3000, ВЭП-121-4000</t>
  </si>
  <si>
    <t>Клапан регулирующий проходной паровой PN2,5 МПа с программно-управляемым электрическим исполнительным механизмом ВЭП-131-1500, ВЭП-131-3000, ВЭП-131-4000, привод 4-20 мА DN 15-100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</si>
</sst>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i/>
      <sz val="10"/>
      <name val="Arial Cyr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3"/>
      <color rgb="FF7030A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9"/>
      <color rgb="FF333333"/>
      <name val="Arial"/>
      <family val="2"/>
      <charset val="204"/>
    </font>
    <font>
      <b/>
      <sz val="12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 applyBorder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1" fillId="0" borderId="0" xfId="0" applyFont="1"/>
    <xf numFmtId="0" fontId="0" fillId="0" borderId="0" xfId="0" applyBorder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/>
    </xf>
    <xf numFmtId="2" fontId="9" fillId="0" borderId="4" xfId="1" applyNumberFormat="1" applyFont="1" applyFill="1" applyBorder="1" applyAlignment="1">
      <alignment horizontal="center" vertical="center" shrinkToFit="1"/>
    </xf>
    <xf numFmtId="2" fontId="9" fillId="0" borderId="12" xfId="1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2" fontId="9" fillId="0" borderId="8" xfId="1" applyNumberFormat="1" applyFont="1" applyFill="1" applyBorder="1" applyAlignment="1">
      <alignment horizontal="center" vertical="center" wrapText="1"/>
    </xf>
    <xf numFmtId="2" fontId="9" fillId="0" borderId="10" xfId="1" applyNumberFormat="1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8" fillId="0" borderId="0" xfId="0" applyFont="1"/>
    <xf numFmtId="14" fontId="18" fillId="0" borderId="0" xfId="0" applyNumberFormat="1" applyFont="1"/>
    <xf numFmtId="0" fontId="19" fillId="0" borderId="0" xfId="2" applyFont="1"/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2" fontId="9" fillId="0" borderId="10" xfId="1" applyNumberFormat="1" applyFont="1" applyFill="1" applyBorder="1" applyAlignment="1">
      <alignment horizontal="center" vertical="center"/>
    </xf>
    <xf numFmtId="2" fontId="9" fillId="0" borderId="13" xfId="1" applyNumberFormat="1" applyFont="1" applyFill="1" applyBorder="1" applyAlignment="1">
      <alignment horizontal="center" vertical="center"/>
    </xf>
    <xf numFmtId="164" fontId="23" fillId="0" borderId="10" xfId="1" applyNumberFormat="1" applyFont="1" applyFill="1" applyBorder="1" applyAlignment="1">
      <alignment vertical="center" wrapText="1"/>
    </xf>
    <xf numFmtId="0" fontId="22" fillId="0" borderId="4" xfId="1" applyFont="1" applyFill="1" applyBorder="1" applyAlignment="1">
      <alignment horizontal="left" vertical="center" wrapText="1"/>
    </xf>
    <xf numFmtId="0" fontId="21" fillId="0" borderId="4" xfId="1" applyFont="1" applyFill="1" applyBorder="1" applyAlignment="1">
      <alignment horizontal="left" vertical="center" wrapText="1"/>
    </xf>
    <xf numFmtId="0" fontId="24" fillId="0" borderId="9" xfId="1" applyFont="1" applyFill="1" applyBorder="1" applyAlignment="1">
      <alignment horizontal="center" vertical="center" wrapText="1"/>
    </xf>
    <xf numFmtId="0" fontId="11" fillId="0" borderId="22" xfId="0" applyFont="1" applyFill="1" applyBorder="1"/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wrapText="1"/>
    </xf>
    <xf numFmtId="1" fontId="24" fillId="0" borderId="9" xfId="0" applyNumberFormat="1" applyFont="1" applyFill="1" applyBorder="1" applyAlignment="1">
      <alignment horizontal="center" wrapText="1"/>
    </xf>
    <xf numFmtId="1" fontId="28" fillId="0" borderId="9" xfId="0" applyNumberFormat="1" applyFont="1" applyFill="1" applyBorder="1" applyAlignment="1">
      <alignment horizontal="center" wrapText="1"/>
    </xf>
    <xf numFmtId="0" fontId="28" fillId="0" borderId="4" xfId="0" applyFont="1" applyFill="1" applyBorder="1" applyAlignment="1">
      <alignment vertical="center" wrapText="1"/>
    </xf>
    <xf numFmtId="1" fontId="28" fillId="0" borderId="9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1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wrapText="1"/>
    </xf>
    <xf numFmtId="4" fontId="20" fillId="0" borderId="13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wrapText="1"/>
    </xf>
    <xf numFmtId="1" fontId="28" fillId="0" borderId="11" xfId="0" applyNumberFormat="1" applyFont="1" applyFill="1" applyBorder="1" applyAlignment="1">
      <alignment horizontal="center" wrapText="1"/>
    </xf>
    <xf numFmtId="0" fontId="28" fillId="0" borderId="12" xfId="0" applyFont="1" applyFill="1" applyBorder="1" applyAlignment="1">
      <alignment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17" fillId="0" borderId="33" xfId="0" applyFont="1" applyBorder="1"/>
    <xf numFmtId="0" fontId="32" fillId="0" borderId="0" xfId="0" applyFont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7" fillId="0" borderId="21" xfId="0" applyFont="1" applyBorder="1" applyAlignment="1">
      <alignment horizontal="center" vertical="center" wrapText="1"/>
    </xf>
    <xf numFmtId="0" fontId="11" fillId="0" borderId="9" xfId="0" applyFont="1" applyBorder="1" applyAlignment="1">
      <alignment wrapText="1"/>
    </xf>
    <xf numFmtId="0" fontId="22" fillId="0" borderId="4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16" fontId="21" fillId="0" borderId="4" xfId="1" applyNumberFormat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25" fillId="0" borderId="0" xfId="0" applyFont="1" applyAlignment="1"/>
    <xf numFmtId="0" fontId="8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 wrapText="1"/>
    </xf>
    <xf numFmtId="1" fontId="28" fillId="0" borderId="18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1" fontId="30" fillId="0" borderId="27" xfId="0" applyNumberFormat="1" applyFont="1" applyFill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1" fontId="30" fillId="0" borderId="28" xfId="0" applyNumberFormat="1" applyFont="1" applyFill="1" applyBorder="1" applyAlignment="1">
      <alignment horizontal="left" vertical="center" wrapText="1"/>
    </xf>
    <xf numFmtId="1" fontId="30" fillId="0" borderId="29" xfId="0" applyNumberFormat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23" fillId="0" borderId="20" xfId="1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17" xfId="0" applyBorder="1" applyAlignment="1"/>
    <xf numFmtId="0" fontId="22" fillId="0" borderId="5" xfId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5" fillId="0" borderId="22" xfId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11" xfId="1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9" fillId="0" borderId="9" xfId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11" xfId="1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0" xfId="0" applyAlignment="1">
      <alignment wrapText="1"/>
    </xf>
    <xf numFmtId="0" fontId="35" fillId="0" borderId="0" xfId="0" applyFont="1"/>
    <xf numFmtId="14" fontId="35" fillId="0" borderId="0" xfId="0" applyNumberFormat="1" applyFont="1"/>
    <xf numFmtId="0" fontId="34" fillId="0" borderId="0" xfId="0" applyFont="1" applyAlignment="1">
      <alignment horizontal="center"/>
    </xf>
    <xf numFmtId="14" fontId="34" fillId="0" borderId="0" xfId="0" applyNumberFormat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k-com.b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trk-com.by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trk-com.b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trk-com.by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trk-com.by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trk-com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sqref="A1:XFD1048576"/>
    </sheetView>
  </sheetViews>
  <sheetFormatPr defaultRowHeight="14.4" x14ac:dyDescent="0.3"/>
  <cols>
    <col min="1" max="1" width="7.77734375" customWidth="1"/>
    <col min="2" max="2" width="42.77734375" customWidth="1"/>
    <col min="3" max="3" width="18.77734375" bestFit="1" customWidth="1"/>
    <col min="4" max="4" width="14.21875" bestFit="1" customWidth="1"/>
  </cols>
  <sheetData>
    <row r="1" spans="1:7" ht="27.6" x14ac:dyDescent="0.45">
      <c r="A1" s="13" t="s">
        <v>4</v>
      </c>
      <c r="B1" s="22"/>
      <c r="C1" s="23"/>
      <c r="D1" s="22"/>
    </row>
    <row r="2" spans="1:7" ht="17.399999999999999" x14ac:dyDescent="0.3">
      <c r="A2" s="14" t="s">
        <v>3</v>
      </c>
      <c r="B2" s="22"/>
      <c r="C2" s="22"/>
      <c r="D2" s="22"/>
    </row>
    <row r="3" spans="1:7" ht="15.6" x14ac:dyDescent="0.3">
      <c r="A3" s="15" t="s">
        <v>9</v>
      </c>
      <c r="B3" s="22"/>
      <c r="C3" s="22"/>
      <c r="D3" s="22"/>
    </row>
    <row r="4" spans="1:7" ht="15.6" x14ac:dyDescent="0.3">
      <c r="A4" s="15" t="s">
        <v>174</v>
      </c>
      <c r="B4" s="22"/>
      <c r="C4" s="22"/>
      <c r="D4" s="22"/>
    </row>
    <row r="5" spans="1:7" ht="15.6" x14ac:dyDescent="0.3">
      <c r="A5" s="15" t="s">
        <v>143</v>
      </c>
      <c r="B5" s="22"/>
      <c r="C5" s="22"/>
      <c r="D5" s="22"/>
    </row>
    <row r="6" spans="1:7" ht="15.6" x14ac:dyDescent="0.3">
      <c r="A6" s="15" t="s">
        <v>2</v>
      </c>
      <c r="B6" s="22"/>
      <c r="C6" s="22"/>
      <c r="D6" s="22"/>
    </row>
    <row r="7" spans="1:7" ht="17.399999999999999" x14ac:dyDescent="0.3">
      <c r="A7" s="15" t="s">
        <v>6</v>
      </c>
      <c r="B7" s="22"/>
      <c r="C7" s="34" t="s">
        <v>5</v>
      </c>
      <c r="D7" s="35">
        <v>43376</v>
      </c>
    </row>
    <row r="8" spans="1:7" ht="15.6" x14ac:dyDescent="0.3">
      <c r="A8" s="36" t="s">
        <v>7</v>
      </c>
      <c r="B8" s="22"/>
      <c r="C8" s="22"/>
      <c r="D8" s="22"/>
    </row>
    <row r="10" spans="1:7" x14ac:dyDescent="0.3">
      <c r="A10" s="92" t="s">
        <v>175</v>
      </c>
      <c r="B10" s="93"/>
      <c r="C10" s="93"/>
      <c r="D10" s="93"/>
      <c r="E10" s="78"/>
      <c r="F10" s="78"/>
      <c r="G10" s="78"/>
    </row>
    <row r="11" spans="1:7" x14ac:dyDescent="0.3">
      <c r="A11" s="74"/>
    </row>
    <row r="12" spans="1:7" ht="31.2" x14ac:dyDescent="0.3">
      <c r="B12" s="76" t="s">
        <v>176</v>
      </c>
      <c r="C12" s="76" t="s">
        <v>13</v>
      </c>
    </row>
    <row r="13" spans="1:7" ht="30" x14ac:dyDescent="0.3">
      <c r="B13" s="77" t="s">
        <v>177</v>
      </c>
      <c r="C13" s="75">
        <v>260</v>
      </c>
    </row>
    <row r="14" spans="1:7" ht="30" x14ac:dyDescent="0.3">
      <c r="B14" s="77" t="s">
        <v>178</v>
      </c>
      <c r="C14" s="75">
        <v>391</v>
      </c>
    </row>
    <row r="15" spans="1:7" ht="15.6" x14ac:dyDescent="0.3">
      <c r="B15" s="90" t="s">
        <v>160</v>
      </c>
      <c r="C15" s="91"/>
    </row>
    <row r="16" spans="1:7" ht="15" x14ac:dyDescent="0.3">
      <c r="B16" s="77" t="s">
        <v>179</v>
      </c>
      <c r="C16" s="75">
        <v>38</v>
      </c>
    </row>
    <row r="17" spans="2:3" ht="15" x14ac:dyDescent="0.3">
      <c r="B17" s="77" t="s">
        <v>180</v>
      </c>
      <c r="C17" s="75">
        <v>32</v>
      </c>
    </row>
    <row r="18" spans="2:3" ht="30" x14ac:dyDescent="0.3">
      <c r="B18" s="77" t="s">
        <v>181</v>
      </c>
      <c r="C18" s="75">
        <v>40</v>
      </c>
    </row>
    <row r="19" spans="2:3" ht="30" x14ac:dyDescent="0.3">
      <c r="B19" s="77" t="s">
        <v>182</v>
      </c>
      <c r="C19" s="75">
        <v>48</v>
      </c>
    </row>
    <row r="20" spans="2:3" ht="30" x14ac:dyDescent="0.3">
      <c r="B20" s="77" t="s">
        <v>183</v>
      </c>
      <c r="C20" s="75">
        <v>47</v>
      </c>
    </row>
    <row r="21" spans="2:3" ht="30" x14ac:dyDescent="0.3">
      <c r="B21" s="77" t="s">
        <v>184</v>
      </c>
      <c r="C21" s="75">
        <v>32</v>
      </c>
    </row>
  </sheetData>
  <mergeCells count="2">
    <mergeCell ref="A10:D10"/>
    <mergeCell ref="B15:C15"/>
  </mergeCells>
  <hyperlinks>
    <hyperlink ref="A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selection activeCell="B12" sqref="B12"/>
    </sheetView>
  </sheetViews>
  <sheetFormatPr defaultRowHeight="14.4" x14ac:dyDescent="0.3"/>
  <cols>
    <col min="1" max="1" width="18.44140625" customWidth="1"/>
    <col min="2" max="2" width="29.5546875" customWidth="1"/>
    <col min="3" max="3" width="24.88671875" customWidth="1"/>
    <col min="4" max="4" width="18" customWidth="1"/>
  </cols>
  <sheetData>
    <row r="1" spans="1:4" ht="27.6" x14ac:dyDescent="0.45">
      <c r="A1" s="13" t="s">
        <v>4</v>
      </c>
      <c r="B1" s="22"/>
      <c r="C1" s="23"/>
      <c r="D1" s="22"/>
    </row>
    <row r="2" spans="1:4" ht="17.399999999999999" x14ac:dyDescent="0.3">
      <c r="A2" s="14" t="s">
        <v>3</v>
      </c>
      <c r="B2" s="22"/>
      <c r="C2" s="22"/>
      <c r="D2" s="22"/>
    </row>
    <row r="3" spans="1:4" ht="15.6" x14ac:dyDescent="0.3">
      <c r="A3" s="15" t="s">
        <v>9</v>
      </c>
      <c r="B3" s="22"/>
      <c r="C3" s="22"/>
      <c r="D3" s="22"/>
    </row>
    <row r="4" spans="1:4" ht="15.6" x14ac:dyDescent="0.3">
      <c r="A4" s="15" t="s">
        <v>174</v>
      </c>
      <c r="B4" s="22"/>
      <c r="C4" s="22"/>
      <c r="D4" s="22"/>
    </row>
    <row r="5" spans="1:4" ht="15.6" x14ac:dyDescent="0.3">
      <c r="A5" s="15" t="s">
        <v>143</v>
      </c>
      <c r="B5" s="22"/>
      <c r="C5" s="22"/>
      <c r="D5" s="22"/>
    </row>
    <row r="6" spans="1:4" ht="15.6" x14ac:dyDescent="0.3">
      <c r="A6" s="15" t="s">
        <v>2</v>
      </c>
      <c r="B6" s="22"/>
      <c r="C6" s="22"/>
      <c r="D6" s="22"/>
    </row>
    <row r="7" spans="1:4" ht="17.399999999999999" x14ac:dyDescent="0.3">
      <c r="A7" s="15" t="s">
        <v>6</v>
      </c>
      <c r="B7" s="22"/>
      <c r="C7" s="34" t="s">
        <v>5</v>
      </c>
      <c r="D7" s="35">
        <v>43376</v>
      </c>
    </row>
    <row r="8" spans="1:4" ht="15.6" x14ac:dyDescent="0.3">
      <c r="A8" s="36" t="s">
        <v>7</v>
      </c>
      <c r="B8" s="22"/>
      <c r="C8" s="22"/>
      <c r="D8" s="22"/>
    </row>
    <row r="10" spans="1:4" x14ac:dyDescent="0.3">
      <c r="A10" s="105" t="s">
        <v>144</v>
      </c>
      <c r="B10" s="106"/>
      <c r="C10" s="106"/>
      <c r="D10" s="106"/>
    </row>
    <row r="11" spans="1:4" x14ac:dyDescent="0.3">
      <c r="A11" s="74"/>
    </row>
    <row r="12" spans="1:4" ht="45" x14ac:dyDescent="0.3">
      <c r="A12" s="75" t="s">
        <v>1</v>
      </c>
      <c r="B12" s="75" t="s">
        <v>145</v>
      </c>
      <c r="C12" s="75" t="s">
        <v>146</v>
      </c>
      <c r="D12" s="75" t="s">
        <v>13</v>
      </c>
    </row>
    <row r="13" spans="1:4" ht="15" x14ac:dyDescent="0.3">
      <c r="A13" s="112" t="s">
        <v>147</v>
      </c>
      <c r="B13" s="79" t="s">
        <v>148</v>
      </c>
      <c r="C13" s="94" t="s">
        <v>150</v>
      </c>
      <c r="D13" s="94">
        <v>190</v>
      </c>
    </row>
    <row r="14" spans="1:4" ht="15" x14ac:dyDescent="0.3">
      <c r="A14" s="113"/>
      <c r="B14" s="81" t="s">
        <v>149</v>
      </c>
      <c r="C14" s="96"/>
      <c r="D14" s="96"/>
    </row>
    <row r="15" spans="1:4" ht="15" x14ac:dyDescent="0.3">
      <c r="A15" s="112" t="s">
        <v>151</v>
      </c>
      <c r="B15" s="79" t="s">
        <v>152</v>
      </c>
      <c r="C15" s="94" t="s">
        <v>155</v>
      </c>
      <c r="D15" s="94">
        <v>190</v>
      </c>
    </row>
    <row r="16" spans="1:4" ht="15" x14ac:dyDescent="0.3">
      <c r="A16" s="114"/>
      <c r="B16" s="80" t="s">
        <v>153</v>
      </c>
      <c r="C16" s="95"/>
      <c r="D16" s="95"/>
    </row>
    <row r="17" spans="1:4" ht="15" x14ac:dyDescent="0.3">
      <c r="A17" s="114"/>
      <c r="B17" s="81" t="s">
        <v>154</v>
      </c>
      <c r="C17" s="96"/>
      <c r="D17" s="95"/>
    </row>
    <row r="18" spans="1:4" ht="15" x14ac:dyDescent="0.3">
      <c r="A18" s="114"/>
      <c r="B18" s="79" t="s">
        <v>156</v>
      </c>
      <c r="C18" s="94" t="s">
        <v>159</v>
      </c>
      <c r="D18" s="95"/>
    </row>
    <row r="19" spans="1:4" ht="15" x14ac:dyDescent="0.3">
      <c r="A19" s="114"/>
      <c r="B19" s="80" t="s">
        <v>157</v>
      </c>
      <c r="C19" s="95"/>
      <c r="D19" s="95"/>
    </row>
    <row r="20" spans="1:4" ht="15" x14ac:dyDescent="0.3">
      <c r="A20" s="113"/>
      <c r="B20" s="81" t="s">
        <v>158</v>
      </c>
      <c r="C20" s="96"/>
      <c r="D20" s="96"/>
    </row>
    <row r="21" spans="1:4" ht="15.6" x14ac:dyDescent="0.3">
      <c r="A21" s="90" t="s">
        <v>160</v>
      </c>
      <c r="B21" s="107"/>
      <c r="C21" s="107"/>
      <c r="D21" s="91"/>
    </row>
    <row r="22" spans="1:4" ht="15" x14ac:dyDescent="0.3">
      <c r="A22" s="79" t="s">
        <v>161</v>
      </c>
      <c r="B22" s="108" t="s">
        <v>163</v>
      </c>
      <c r="C22" s="109"/>
      <c r="D22" s="94" t="s">
        <v>13</v>
      </c>
    </row>
    <row r="23" spans="1:4" ht="15" x14ac:dyDescent="0.3">
      <c r="A23" s="81" t="s">
        <v>162</v>
      </c>
      <c r="B23" s="110"/>
      <c r="C23" s="111"/>
      <c r="D23" s="96"/>
    </row>
    <row r="24" spans="1:4" ht="15" x14ac:dyDescent="0.3">
      <c r="A24" s="103" t="s">
        <v>164</v>
      </c>
      <c r="B24" s="101" t="s">
        <v>165</v>
      </c>
      <c r="C24" s="102"/>
      <c r="D24" s="94">
        <v>40</v>
      </c>
    </row>
    <row r="25" spans="1:4" ht="15" x14ac:dyDescent="0.3">
      <c r="A25" s="104"/>
      <c r="B25" s="101" t="s">
        <v>166</v>
      </c>
      <c r="C25" s="102"/>
      <c r="D25" s="96"/>
    </row>
    <row r="26" spans="1:4" ht="15.6" x14ac:dyDescent="0.3">
      <c r="A26" s="76" t="s">
        <v>149</v>
      </c>
      <c r="B26" s="101" t="s">
        <v>167</v>
      </c>
      <c r="C26" s="102"/>
      <c r="D26" s="75">
        <v>32</v>
      </c>
    </row>
    <row r="27" spans="1:4" ht="15" x14ac:dyDescent="0.3">
      <c r="A27" s="103" t="s">
        <v>168</v>
      </c>
      <c r="B27" s="101" t="s">
        <v>169</v>
      </c>
      <c r="C27" s="102"/>
      <c r="D27" s="94">
        <v>40</v>
      </c>
    </row>
    <row r="28" spans="1:4" ht="15" x14ac:dyDescent="0.3">
      <c r="A28" s="104"/>
      <c r="B28" s="101" t="s">
        <v>170</v>
      </c>
      <c r="C28" s="102"/>
      <c r="D28" s="96"/>
    </row>
    <row r="29" spans="1:4" ht="15.6" x14ac:dyDescent="0.3">
      <c r="A29" s="82" t="s">
        <v>153</v>
      </c>
      <c r="B29" s="97" t="s">
        <v>171</v>
      </c>
      <c r="C29" s="98"/>
      <c r="D29" s="79">
        <v>32</v>
      </c>
    </row>
    <row r="30" spans="1:4" ht="15.6" x14ac:dyDescent="0.3">
      <c r="A30" s="83" t="s">
        <v>154</v>
      </c>
      <c r="B30" s="99"/>
      <c r="C30" s="100"/>
      <c r="D30" s="81">
        <v>40</v>
      </c>
    </row>
    <row r="31" spans="1:4" ht="15" x14ac:dyDescent="0.3">
      <c r="A31" s="103" t="s">
        <v>156</v>
      </c>
      <c r="B31" s="101" t="s">
        <v>172</v>
      </c>
      <c r="C31" s="102"/>
      <c r="D31" s="94">
        <v>40</v>
      </c>
    </row>
    <row r="32" spans="1:4" ht="15" x14ac:dyDescent="0.3">
      <c r="A32" s="104"/>
      <c r="B32" s="101" t="s">
        <v>170</v>
      </c>
      <c r="C32" s="102"/>
      <c r="D32" s="96"/>
    </row>
    <row r="33" spans="1:4" ht="15.6" x14ac:dyDescent="0.3">
      <c r="A33" s="82" t="s">
        <v>157</v>
      </c>
      <c r="B33" s="97" t="s">
        <v>173</v>
      </c>
      <c r="C33" s="98"/>
      <c r="D33" s="94">
        <v>40</v>
      </c>
    </row>
    <row r="34" spans="1:4" ht="15.6" x14ac:dyDescent="0.3">
      <c r="A34" s="83" t="s">
        <v>158</v>
      </c>
      <c r="B34" s="99"/>
      <c r="C34" s="100"/>
      <c r="D34" s="96"/>
    </row>
  </sheetData>
  <mergeCells count="27">
    <mergeCell ref="A10:D10"/>
    <mergeCell ref="A31:A32"/>
    <mergeCell ref="B31:C31"/>
    <mergeCell ref="D31:D32"/>
    <mergeCell ref="B32:C32"/>
    <mergeCell ref="A21:D21"/>
    <mergeCell ref="B22:C23"/>
    <mergeCell ref="D22:D23"/>
    <mergeCell ref="A24:A25"/>
    <mergeCell ref="B24:C24"/>
    <mergeCell ref="D24:D25"/>
    <mergeCell ref="B25:C25"/>
    <mergeCell ref="A13:A14"/>
    <mergeCell ref="C13:C14"/>
    <mergeCell ref="D13:D14"/>
    <mergeCell ref="A15:A20"/>
    <mergeCell ref="A27:A28"/>
    <mergeCell ref="B27:C27"/>
    <mergeCell ref="D27:D28"/>
    <mergeCell ref="B28:C28"/>
    <mergeCell ref="B29:C30"/>
    <mergeCell ref="C15:C17"/>
    <mergeCell ref="D15:D20"/>
    <mergeCell ref="C18:C20"/>
    <mergeCell ref="B33:C34"/>
    <mergeCell ref="D33:D34"/>
    <mergeCell ref="B26:C26"/>
  </mergeCells>
  <hyperlinks>
    <hyperlink ref="A8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7"/>
  <sheetViews>
    <sheetView view="pageBreakPreview" zoomScale="60" zoomScaleNormal="100" workbookViewId="0">
      <selection sqref="A1:XFD1048576"/>
    </sheetView>
  </sheetViews>
  <sheetFormatPr defaultRowHeight="14.4" x14ac:dyDescent="0.3"/>
  <cols>
    <col min="2" max="2" width="119.21875" customWidth="1"/>
    <col min="3" max="3" width="31.5546875" customWidth="1"/>
  </cols>
  <sheetData>
    <row r="1" spans="1:4" ht="27.6" x14ac:dyDescent="0.45">
      <c r="A1" s="13" t="s">
        <v>4</v>
      </c>
      <c r="B1" s="177"/>
    </row>
    <row r="2" spans="1:4" ht="17.399999999999999" x14ac:dyDescent="0.3">
      <c r="A2" s="14" t="s">
        <v>3</v>
      </c>
    </row>
    <row r="3" spans="1:4" ht="15.6" x14ac:dyDescent="0.3">
      <c r="A3" s="15" t="s">
        <v>9</v>
      </c>
      <c r="C3" s="180" t="s">
        <v>5</v>
      </c>
    </row>
    <row r="4" spans="1:4" ht="15.6" x14ac:dyDescent="0.3">
      <c r="A4" s="15" t="s">
        <v>174</v>
      </c>
      <c r="C4" s="181">
        <v>43376</v>
      </c>
    </row>
    <row r="5" spans="1:4" ht="15.6" x14ac:dyDescent="0.3">
      <c r="A5" s="15" t="s">
        <v>143</v>
      </c>
    </row>
    <row r="6" spans="1:4" ht="18" x14ac:dyDescent="0.35">
      <c r="A6" s="15" t="s">
        <v>2</v>
      </c>
      <c r="C6" s="178"/>
      <c r="D6" s="179"/>
    </row>
    <row r="7" spans="1:4" ht="15.6" x14ac:dyDescent="0.3">
      <c r="A7" s="15" t="s">
        <v>6</v>
      </c>
    </row>
    <row r="8" spans="1:4" ht="16.2" thickBot="1" x14ac:dyDescent="0.35">
      <c r="A8" s="36" t="s">
        <v>7</v>
      </c>
    </row>
    <row r="9" spans="1:4" ht="31.8" customHeight="1" thickBot="1" x14ac:dyDescent="0.35">
      <c r="A9" s="73" t="s">
        <v>63</v>
      </c>
      <c r="B9" s="48" t="s">
        <v>1</v>
      </c>
      <c r="C9" s="49" t="s">
        <v>13</v>
      </c>
    </row>
    <row r="10" spans="1:4" ht="16.2" x14ac:dyDescent="0.3">
      <c r="A10" s="117" t="s">
        <v>66</v>
      </c>
      <c r="B10" s="118"/>
      <c r="C10" s="119"/>
    </row>
    <row r="11" spans="1:4" ht="15.6" x14ac:dyDescent="0.3">
      <c r="A11" s="50">
        <v>15</v>
      </c>
      <c r="B11" s="51" t="s">
        <v>268</v>
      </c>
      <c r="C11" s="52">
        <v>657</v>
      </c>
    </row>
    <row r="12" spans="1:4" ht="15.6" x14ac:dyDescent="0.3">
      <c r="A12" s="50">
        <v>15</v>
      </c>
      <c r="B12" s="51" t="s">
        <v>269</v>
      </c>
      <c r="C12" s="52">
        <v>604</v>
      </c>
    </row>
    <row r="13" spans="1:4" ht="15.6" x14ac:dyDescent="0.3">
      <c r="A13" s="50">
        <v>20</v>
      </c>
      <c r="B13" s="51" t="s">
        <v>270</v>
      </c>
      <c r="C13" s="52">
        <v>624</v>
      </c>
    </row>
    <row r="14" spans="1:4" ht="15.6" x14ac:dyDescent="0.3">
      <c r="A14" s="50">
        <v>25</v>
      </c>
      <c r="B14" s="51" t="s">
        <v>271</v>
      </c>
      <c r="C14" s="52">
        <v>654</v>
      </c>
    </row>
    <row r="15" spans="1:4" ht="15.6" x14ac:dyDescent="0.3">
      <c r="A15" s="50">
        <v>32</v>
      </c>
      <c r="B15" s="53" t="s">
        <v>272</v>
      </c>
      <c r="C15" s="52">
        <v>697</v>
      </c>
    </row>
    <row r="16" spans="1:4" ht="15.6" x14ac:dyDescent="0.3">
      <c r="A16" s="50">
        <v>40</v>
      </c>
      <c r="B16" s="53" t="s">
        <v>273</v>
      </c>
      <c r="C16" s="52">
        <v>752</v>
      </c>
    </row>
    <row r="17" spans="1:3" ht="15.6" x14ac:dyDescent="0.3">
      <c r="A17" s="50">
        <v>50</v>
      </c>
      <c r="B17" s="53" t="s">
        <v>274</v>
      </c>
      <c r="C17" s="52">
        <v>802</v>
      </c>
    </row>
    <row r="18" spans="1:3" ht="15.6" x14ac:dyDescent="0.3">
      <c r="A18" s="50">
        <v>65</v>
      </c>
      <c r="B18" s="51" t="s">
        <v>275</v>
      </c>
      <c r="C18" s="52">
        <v>1018</v>
      </c>
    </row>
    <row r="19" spans="1:3" ht="15.6" x14ac:dyDescent="0.3">
      <c r="A19" s="50">
        <v>80</v>
      </c>
      <c r="B19" s="53" t="s">
        <v>276</v>
      </c>
      <c r="C19" s="52">
        <v>1252</v>
      </c>
    </row>
    <row r="20" spans="1:3" ht="15.6" x14ac:dyDescent="0.3">
      <c r="A20" s="50">
        <v>100</v>
      </c>
      <c r="B20" s="53" t="s">
        <v>277</v>
      </c>
      <c r="C20" s="52">
        <v>1381</v>
      </c>
    </row>
    <row r="21" spans="1:3" ht="15.6" x14ac:dyDescent="0.3">
      <c r="A21" s="50">
        <v>125</v>
      </c>
      <c r="B21" s="53" t="s">
        <v>67</v>
      </c>
      <c r="C21" s="52">
        <v>2313</v>
      </c>
    </row>
    <row r="22" spans="1:3" ht="15.6" x14ac:dyDescent="0.3">
      <c r="A22" s="50">
        <v>150</v>
      </c>
      <c r="B22" s="51" t="s">
        <v>68</v>
      </c>
      <c r="C22" s="52">
        <v>3538</v>
      </c>
    </row>
    <row r="23" spans="1:3" ht="32.4" customHeight="1" x14ac:dyDescent="0.3">
      <c r="A23" s="50">
        <v>200</v>
      </c>
      <c r="B23" s="51" t="s">
        <v>69</v>
      </c>
      <c r="C23" s="52">
        <v>5544</v>
      </c>
    </row>
    <row r="24" spans="1:3" ht="16.2" thickBot="1" x14ac:dyDescent="0.35">
      <c r="A24" s="63">
        <v>250</v>
      </c>
      <c r="B24" s="64" t="s">
        <v>70</v>
      </c>
      <c r="C24" s="65">
        <v>7560</v>
      </c>
    </row>
    <row r="25" spans="1:3" ht="16.2" x14ac:dyDescent="0.3">
      <c r="A25" s="120" t="s">
        <v>278</v>
      </c>
      <c r="B25" s="121"/>
      <c r="C25" s="122"/>
    </row>
    <row r="26" spans="1:3" ht="15.6" x14ac:dyDescent="0.3">
      <c r="A26" s="54">
        <v>15</v>
      </c>
      <c r="B26" s="51" t="s">
        <v>279</v>
      </c>
      <c r="C26" s="52">
        <v>874</v>
      </c>
    </row>
    <row r="27" spans="1:3" ht="15.6" x14ac:dyDescent="0.3">
      <c r="A27" s="54">
        <v>15</v>
      </c>
      <c r="B27" s="51" t="s">
        <v>280</v>
      </c>
      <c r="C27" s="52">
        <v>799</v>
      </c>
    </row>
    <row r="28" spans="1:3" ht="15.6" x14ac:dyDescent="0.3">
      <c r="A28" s="54">
        <v>20</v>
      </c>
      <c r="B28" s="51" t="s">
        <v>281</v>
      </c>
      <c r="C28" s="52">
        <v>819</v>
      </c>
    </row>
    <row r="29" spans="1:3" ht="15.6" x14ac:dyDescent="0.3">
      <c r="A29" s="54">
        <v>25</v>
      </c>
      <c r="B29" s="51" t="s">
        <v>282</v>
      </c>
      <c r="C29" s="52">
        <v>849</v>
      </c>
    </row>
    <row r="30" spans="1:3" ht="15.6" x14ac:dyDescent="0.3">
      <c r="A30" s="54">
        <v>32</v>
      </c>
      <c r="B30" s="51" t="s">
        <v>283</v>
      </c>
      <c r="C30" s="52">
        <v>872</v>
      </c>
    </row>
    <row r="31" spans="1:3" ht="15.6" x14ac:dyDescent="0.3">
      <c r="A31" s="54">
        <v>40</v>
      </c>
      <c r="B31" s="51" t="s">
        <v>284</v>
      </c>
      <c r="C31" s="52">
        <v>927</v>
      </c>
    </row>
    <row r="32" spans="1:3" ht="15.6" x14ac:dyDescent="0.3">
      <c r="A32" s="54">
        <v>50</v>
      </c>
      <c r="B32" s="51" t="s">
        <v>285</v>
      </c>
      <c r="C32" s="52">
        <v>977</v>
      </c>
    </row>
    <row r="33" spans="1:3" ht="15.6" x14ac:dyDescent="0.3">
      <c r="A33" s="54">
        <v>65</v>
      </c>
      <c r="B33" s="51" t="s">
        <v>71</v>
      </c>
      <c r="C33" s="52">
        <v>1193</v>
      </c>
    </row>
    <row r="34" spans="1:3" ht="15.6" x14ac:dyDescent="0.3">
      <c r="A34" s="54">
        <v>80</v>
      </c>
      <c r="B34" s="51" t="s">
        <v>72</v>
      </c>
      <c r="C34" s="52">
        <v>1427</v>
      </c>
    </row>
    <row r="35" spans="1:3" ht="40.799999999999997" customHeight="1" x14ac:dyDescent="0.3">
      <c r="A35" s="54">
        <v>100</v>
      </c>
      <c r="B35" s="51" t="s">
        <v>73</v>
      </c>
      <c r="C35" s="52">
        <v>1556</v>
      </c>
    </row>
    <row r="36" spans="1:3" ht="15.6" x14ac:dyDescent="0.3">
      <c r="A36" s="54">
        <v>125</v>
      </c>
      <c r="B36" s="51" t="s">
        <v>74</v>
      </c>
      <c r="C36" s="52">
        <v>2513</v>
      </c>
    </row>
    <row r="37" spans="1:3" ht="16.2" thickBot="1" x14ac:dyDescent="0.35">
      <c r="A37" s="66">
        <v>150</v>
      </c>
      <c r="B37" s="64" t="s">
        <v>75</v>
      </c>
      <c r="C37" s="65">
        <v>3738</v>
      </c>
    </row>
    <row r="38" spans="1:3" ht="15.6" x14ac:dyDescent="0.3">
      <c r="A38" s="123" t="s">
        <v>76</v>
      </c>
      <c r="B38" s="124"/>
      <c r="C38" s="125"/>
    </row>
    <row r="39" spans="1:3" ht="15.6" x14ac:dyDescent="0.3">
      <c r="A39" s="54">
        <v>15</v>
      </c>
      <c r="B39" s="51" t="s">
        <v>286</v>
      </c>
      <c r="C39" s="52">
        <v>989</v>
      </c>
    </row>
    <row r="40" spans="1:3" ht="15.6" x14ac:dyDescent="0.3">
      <c r="A40" s="54">
        <v>15</v>
      </c>
      <c r="B40" s="51" t="s">
        <v>77</v>
      </c>
      <c r="C40" s="52">
        <v>914</v>
      </c>
    </row>
    <row r="41" spans="1:3" ht="15.6" x14ac:dyDescent="0.3">
      <c r="A41" s="54">
        <v>20</v>
      </c>
      <c r="B41" s="51" t="s">
        <v>78</v>
      </c>
      <c r="C41" s="52">
        <v>934</v>
      </c>
    </row>
    <row r="42" spans="1:3" ht="15.6" x14ac:dyDescent="0.3">
      <c r="A42" s="54">
        <v>25</v>
      </c>
      <c r="B42" s="51" t="s">
        <v>79</v>
      </c>
      <c r="C42" s="52">
        <v>964</v>
      </c>
    </row>
    <row r="43" spans="1:3" ht="15.6" x14ac:dyDescent="0.3">
      <c r="A43" s="54">
        <v>32</v>
      </c>
      <c r="B43" s="51" t="s">
        <v>80</v>
      </c>
      <c r="C43" s="52">
        <v>987</v>
      </c>
    </row>
    <row r="44" spans="1:3" ht="15.6" x14ac:dyDescent="0.3">
      <c r="A44" s="54">
        <v>40</v>
      </c>
      <c r="B44" s="51" t="s">
        <v>81</v>
      </c>
      <c r="C44" s="52">
        <v>1042</v>
      </c>
    </row>
    <row r="45" spans="1:3" ht="16.2" customHeight="1" x14ac:dyDescent="0.3">
      <c r="A45" s="54">
        <v>50</v>
      </c>
      <c r="B45" s="51" t="s">
        <v>82</v>
      </c>
      <c r="C45" s="52">
        <v>1092</v>
      </c>
    </row>
    <row r="46" spans="1:3" ht="15.6" x14ac:dyDescent="0.3">
      <c r="A46" s="54">
        <v>65</v>
      </c>
      <c r="B46" s="51" t="s">
        <v>83</v>
      </c>
      <c r="C46" s="52">
        <v>1308</v>
      </c>
    </row>
    <row r="47" spans="1:3" ht="15.6" x14ac:dyDescent="0.3">
      <c r="A47" s="54">
        <v>80</v>
      </c>
      <c r="B47" s="51" t="s">
        <v>84</v>
      </c>
      <c r="C47" s="52">
        <v>1542</v>
      </c>
    </row>
    <row r="48" spans="1:3" ht="16.2" thickBot="1" x14ac:dyDescent="0.35">
      <c r="A48" s="66">
        <v>100</v>
      </c>
      <c r="B48" s="64" t="s">
        <v>85</v>
      </c>
      <c r="C48" s="65">
        <v>1671</v>
      </c>
    </row>
    <row r="49" spans="1:3" ht="16.2" x14ac:dyDescent="0.3">
      <c r="A49" s="120" t="s">
        <v>86</v>
      </c>
      <c r="B49" s="121"/>
      <c r="C49" s="122"/>
    </row>
    <row r="50" spans="1:3" ht="15.6" x14ac:dyDescent="0.3">
      <c r="A50" s="55">
        <v>15</v>
      </c>
      <c r="B50" s="53" t="s">
        <v>287</v>
      </c>
      <c r="C50" s="52">
        <v>870</v>
      </c>
    </row>
    <row r="51" spans="1:3" ht="15.6" x14ac:dyDescent="0.3">
      <c r="A51" s="55">
        <v>20</v>
      </c>
      <c r="B51" s="53" t="s">
        <v>288</v>
      </c>
      <c r="C51" s="52">
        <v>903</v>
      </c>
    </row>
    <row r="52" spans="1:3" ht="15.6" x14ac:dyDescent="0.3">
      <c r="A52" s="55">
        <v>25</v>
      </c>
      <c r="B52" s="56" t="s">
        <v>289</v>
      </c>
      <c r="C52" s="52">
        <v>916</v>
      </c>
    </row>
    <row r="53" spans="1:3" ht="15.6" x14ac:dyDescent="0.3">
      <c r="A53" s="55">
        <v>32</v>
      </c>
      <c r="B53" s="53" t="s">
        <v>290</v>
      </c>
      <c r="C53" s="52">
        <v>969</v>
      </c>
    </row>
    <row r="54" spans="1:3" ht="15.6" x14ac:dyDescent="0.3">
      <c r="A54" s="55">
        <v>40</v>
      </c>
      <c r="B54" s="53" t="s">
        <v>291</v>
      </c>
      <c r="C54" s="52">
        <v>1058</v>
      </c>
    </row>
    <row r="55" spans="1:3" ht="15.6" x14ac:dyDescent="0.3">
      <c r="A55" s="55">
        <v>50</v>
      </c>
      <c r="B55" s="53" t="s">
        <v>292</v>
      </c>
      <c r="C55" s="52">
        <v>1153</v>
      </c>
    </row>
    <row r="56" spans="1:3" ht="15.6" x14ac:dyDescent="0.3">
      <c r="A56" s="55">
        <v>65</v>
      </c>
      <c r="B56" s="53" t="s">
        <v>87</v>
      </c>
      <c r="C56" s="52">
        <v>1558</v>
      </c>
    </row>
    <row r="57" spans="1:3" ht="15.6" x14ac:dyDescent="0.3">
      <c r="A57" s="55">
        <v>80</v>
      </c>
      <c r="B57" s="53" t="s">
        <v>88</v>
      </c>
      <c r="C57" s="52">
        <v>1860</v>
      </c>
    </row>
    <row r="58" spans="1:3" ht="15.6" customHeight="1" x14ac:dyDescent="0.3">
      <c r="A58" s="55">
        <v>100</v>
      </c>
      <c r="B58" s="53" t="s">
        <v>89</v>
      </c>
      <c r="C58" s="52">
        <v>2432</v>
      </c>
    </row>
    <row r="59" spans="1:3" ht="15.6" x14ac:dyDescent="0.3">
      <c r="A59" s="55">
        <v>125</v>
      </c>
      <c r="B59" s="53" t="s">
        <v>90</v>
      </c>
      <c r="C59" s="52">
        <v>4809</v>
      </c>
    </row>
    <row r="60" spans="1:3" ht="15.6" x14ac:dyDescent="0.3">
      <c r="A60" s="55">
        <v>150</v>
      </c>
      <c r="B60" s="53" t="s">
        <v>91</v>
      </c>
      <c r="C60" s="52">
        <v>5520</v>
      </c>
    </row>
    <row r="61" spans="1:3" ht="16.2" thickBot="1" x14ac:dyDescent="0.35">
      <c r="A61" s="67">
        <v>200</v>
      </c>
      <c r="B61" s="68" t="s">
        <v>92</v>
      </c>
      <c r="C61" s="65">
        <v>30850</v>
      </c>
    </row>
    <row r="62" spans="1:3" ht="15.6" x14ac:dyDescent="0.3">
      <c r="A62" s="126" t="s">
        <v>293</v>
      </c>
      <c r="B62" s="127"/>
      <c r="C62" s="128"/>
    </row>
    <row r="63" spans="1:3" ht="15.6" x14ac:dyDescent="0.3">
      <c r="A63" s="57">
        <v>15</v>
      </c>
      <c r="B63" s="58" t="s">
        <v>294</v>
      </c>
      <c r="C63" s="52">
        <v>1071</v>
      </c>
    </row>
    <row r="64" spans="1:3" ht="15.6" x14ac:dyDescent="0.3">
      <c r="A64" s="57">
        <v>20</v>
      </c>
      <c r="B64" s="58" t="s">
        <v>295</v>
      </c>
      <c r="C64" s="52">
        <v>1098</v>
      </c>
    </row>
    <row r="65" spans="1:3" ht="15.6" x14ac:dyDescent="0.3">
      <c r="A65" s="57">
        <v>25</v>
      </c>
      <c r="B65" s="58" t="s">
        <v>296</v>
      </c>
      <c r="C65" s="52">
        <v>1111</v>
      </c>
    </row>
    <row r="66" spans="1:3" ht="15.6" x14ac:dyDescent="0.3">
      <c r="A66" s="57">
        <v>32</v>
      </c>
      <c r="B66" s="58" t="s">
        <v>297</v>
      </c>
      <c r="C66" s="52">
        <v>1144</v>
      </c>
    </row>
    <row r="67" spans="1:3" ht="15.6" x14ac:dyDescent="0.3">
      <c r="A67" s="57">
        <v>40</v>
      </c>
      <c r="B67" s="58" t="s">
        <v>298</v>
      </c>
      <c r="C67" s="52">
        <v>1233</v>
      </c>
    </row>
    <row r="68" spans="1:3" ht="15.6" x14ac:dyDescent="0.3">
      <c r="A68" s="57">
        <v>50</v>
      </c>
      <c r="B68" s="58" t="s">
        <v>299</v>
      </c>
      <c r="C68" s="52">
        <v>1328</v>
      </c>
    </row>
    <row r="69" spans="1:3" ht="15.6" x14ac:dyDescent="0.3">
      <c r="A69" s="57">
        <v>65</v>
      </c>
      <c r="B69" s="58" t="s">
        <v>93</v>
      </c>
      <c r="C69" s="52">
        <v>1760</v>
      </c>
    </row>
    <row r="70" spans="1:3" ht="30" customHeight="1" x14ac:dyDescent="0.3">
      <c r="A70" s="57">
        <v>80</v>
      </c>
      <c r="B70" s="58" t="s">
        <v>94</v>
      </c>
      <c r="C70" s="52">
        <v>2035</v>
      </c>
    </row>
    <row r="71" spans="1:3" ht="15.6" x14ac:dyDescent="0.3">
      <c r="A71" s="57">
        <v>100</v>
      </c>
      <c r="B71" s="58" t="s">
        <v>95</v>
      </c>
      <c r="C71" s="52">
        <v>2607</v>
      </c>
    </row>
    <row r="72" spans="1:3" ht="15.6" x14ac:dyDescent="0.3">
      <c r="A72" s="57">
        <v>125</v>
      </c>
      <c r="B72" s="58" t="s">
        <v>96</v>
      </c>
      <c r="C72" s="52">
        <v>5009</v>
      </c>
    </row>
    <row r="73" spans="1:3" ht="16.2" thickBot="1" x14ac:dyDescent="0.35">
      <c r="A73" s="69">
        <v>150</v>
      </c>
      <c r="B73" s="70" t="s">
        <v>97</v>
      </c>
      <c r="C73" s="65">
        <v>5755</v>
      </c>
    </row>
    <row r="74" spans="1:3" ht="16.2" x14ac:dyDescent="0.3">
      <c r="A74" s="126" t="s">
        <v>98</v>
      </c>
      <c r="B74" s="129"/>
      <c r="C74" s="130"/>
    </row>
    <row r="75" spans="1:3" ht="15.6" x14ac:dyDescent="0.3">
      <c r="A75" s="57">
        <v>15</v>
      </c>
      <c r="B75" s="58" t="s">
        <v>99</v>
      </c>
      <c r="C75" s="52">
        <v>1186</v>
      </c>
    </row>
    <row r="76" spans="1:3" ht="15.6" x14ac:dyDescent="0.3">
      <c r="A76" s="57">
        <v>20</v>
      </c>
      <c r="B76" s="58" t="s">
        <v>100</v>
      </c>
      <c r="C76" s="52">
        <v>1213</v>
      </c>
    </row>
    <row r="77" spans="1:3" ht="15.6" x14ac:dyDescent="0.3">
      <c r="A77" s="57">
        <v>25</v>
      </c>
      <c r="B77" s="58" t="s">
        <v>101</v>
      </c>
      <c r="C77" s="52">
        <v>1226</v>
      </c>
    </row>
    <row r="78" spans="1:3" ht="15.6" x14ac:dyDescent="0.3">
      <c r="A78" s="57">
        <v>32</v>
      </c>
      <c r="B78" s="58" t="s">
        <v>102</v>
      </c>
      <c r="C78" s="52">
        <v>1259</v>
      </c>
    </row>
    <row r="79" spans="1:3" ht="15.6" x14ac:dyDescent="0.3">
      <c r="A79" s="57">
        <v>40</v>
      </c>
      <c r="B79" s="58" t="s">
        <v>103</v>
      </c>
      <c r="C79" s="52">
        <v>1348</v>
      </c>
    </row>
    <row r="80" spans="1:3" ht="31.8" customHeight="1" x14ac:dyDescent="0.3">
      <c r="A80" s="57">
        <v>50</v>
      </c>
      <c r="B80" s="58" t="s">
        <v>104</v>
      </c>
      <c r="C80" s="52">
        <v>1443</v>
      </c>
    </row>
    <row r="81" spans="1:3" ht="15.6" x14ac:dyDescent="0.3">
      <c r="A81" s="57">
        <v>65</v>
      </c>
      <c r="B81" s="58" t="s">
        <v>105</v>
      </c>
      <c r="C81" s="52">
        <v>1848</v>
      </c>
    </row>
    <row r="82" spans="1:3" ht="15.6" x14ac:dyDescent="0.3">
      <c r="A82" s="57">
        <v>80</v>
      </c>
      <c r="B82" s="58" t="s">
        <v>106</v>
      </c>
      <c r="C82" s="52">
        <v>2150</v>
      </c>
    </row>
    <row r="83" spans="1:3" ht="16.2" thickBot="1" x14ac:dyDescent="0.35">
      <c r="A83" s="69">
        <v>100</v>
      </c>
      <c r="B83" s="70" t="s">
        <v>107</v>
      </c>
      <c r="C83" s="65">
        <v>2722</v>
      </c>
    </row>
    <row r="84" spans="1:3" ht="16.2" x14ac:dyDescent="0.3">
      <c r="A84" s="126" t="s">
        <v>108</v>
      </c>
      <c r="B84" s="129"/>
      <c r="C84" s="130"/>
    </row>
    <row r="85" spans="1:3" ht="15.6" x14ac:dyDescent="0.3">
      <c r="A85" s="131">
        <v>15</v>
      </c>
      <c r="B85" s="59" t="s">
        <v>109</v>
      </c>
      <c r="C85" s="115">
        <v>811</v>
      </c>
    </row>
    <row r="86" spans="1:3" ht="15.6" x14ac:dyDescent="0.3">
      <c r="A86" s="132"/>
      <c r="B86" s="60" t="s">
        <v>300</v>
      </c>
      <c r="C86" s="116"/>
    </row>
    <row r="87" spans="1:3" ht="15.6" x14ac:dyDescent="0.3">
      <c r="A87" s="131">
        <v>20</v>
      </c>
      <c r="B87" s="59" t="s">
        <v>110</v>
      </c>
      <c r="C87" s="115">
        <v>837</v>
      </c>
    </row>
    <row r="88" spans="1:3" ht="15.6" x14ac:dyDescent="0.3">
      <c r="A88" s="132"/>
      <c r="B88" s="60" t="s">
        <v>300</v>
      </c>
      <c r="C88" s="116"/>
    </row>
    <row r="89" spans="1:3" ht="15.6" x14ac:dyDescent="0.3">
      <c r="A89" s="131">
        <v>25</v>
      </c>
      <c r="B89" s="59" t="s">
        <v>111</v>
      </c>
      <c r="C89" s="115">
        <v>878</v>
      </c>
    </row>
    <row r="90" spans="1:3" ht="15.6" x14ac:dyDescent="0.3">
      <c r="A90" s="132"/>
      <c r="B90" s="60" t="s">
        <v>300</v>
      </c>
      <c r="C90" s="116"/>
    </row>
    <row r="91" spans="1:3" ht="15.6" x14ac:dyDescent="0.3">
      <c r="A91" s="131">
        <v>32</v>
      </c>
      <c r="B91" s="59" t="s">
        <v>112</v>
      </c>
      <c r="C91" s="115">
        <v>908</v>
      </c>
    </row>
    <row r="92" spans="1:3" ht="15.6" x14ac:dyDescent="0.3">
      <c r="A92" s="132"/>
      <c r="B92" s="60" t="s">
        <v>300</v>
      </c>
      <c r="C92" s="116"/>
    </row>
    <row r="93" spans="1:3" ht="15.6" x14ac:dyDescent="0.3">
      <c r="A93" s="131">
        <v>40</v>
      </c>
      <c r="B93" s="59" t="s">
        <v>113</v>
      </c>
      <c r="C93" s="115">
        <v>977</v>
      </c>
    </row>
    <row r="94" spans="1:3" ht="15.6" x14ac:dyDescent="0.3">
      <c r="A94" s="132"/>
      <c r="B94" s="60" t="s">
        <v>300</v>
      </c>
      <c r="C94" s="116"/>
    </row>
    <row r="95" spans="1:3" ht="15.6" x14ac:dyDescent="0.3">
      <c r="A95" s="131">
        <v>50</v>
      </c>
      <c r="B95" s="59" t="s">
        <v>114</v>
      </c>
      <c r="C95" s="115">
        <v>1147</v>
      </c>
    </row>
    <row r="96" spans="1:3" ht="15.6" x14ac:dyDescent="0.3">
      <c r="A96" s="132"/>
      <c r="B96" s="60" t="s">
        <v>115</v>
      </c>
      <c r="C96" s="116"/>
    </row>
    <row r="97" spans="1:3" ht="15.6" x14ac:dyDescent="0.3">
      <c r="A97" s="131">
        <v>65</v>
      </c>
      <c r="B97" s="59" t="s">
        <v>116</v>
      </c>
      <c r="C97" s="115">
        <v>1323</v>
      </c>
    </row>
    <row r="98" spans="1:3" ht="15.6" x14ac:dyDescent="0.3">
      <c r="A98" s="132"/>
      <c r="B98" s="60" t="s">
        <v>115</v>
      </c>
      <c r="C98" s="116"/>
    </row>
    <row r="99" spans="1:3" ht="14.4" customHeight="1" x14ac:dyDescent="0.3">
      <c r="A99" s="131">
        <v>80</v>
      </c>
      <c r="B99" s="59" t="s">
        <v>117</v>
      </c>
      <c r="C99" s="115">
        <v>1629</v>
      </c>
    </row>
    <row r="100" spans="1:3" ht="15.6" x14ac:dyDescent="0.3">
      <c r="A100" s="132"/>
      <c r="B100" s="60" t="s">
        <v>118</v>
      </c>
      <c r="C100" s="116"/>
    </row>
    <row r="101" spans="1:3" ht="15.6" x14ac:dyDescent="0.3">
      <c r="A101" s="131">
        <v>100</v>
      </c>
      <c r="B101" s="59" t="s">
        <v>119</v>
      </c>
      <c r="C101" s="115">
        <v>1795</v>
      </c>
    </row>
    <row r="102" spans="1:3" ht="16.2" thickBot="1" x14ac:dyDescent="0.35">
      <c r="A102" s="133"/>
      <c r="B102" s="71" t="s">
        <v>118</v>
      </c>
      <c r="C102" s="134"/>
    </row>
    <row r="103" spans="1:3" x14ac:dyDescent="0.3">
      <c r="A103" s="135" t="s">
        <v>301</v>
      </c>
      <c r="B103" s="136"/>
      <c r="C103" s="137"/>
    </row>
    <row r="104" spans="1:3" ht="15.6" x14ac:dyDescent="0.3">
      <c r="A104" s="131">
        <v>15</v>
      </c>
      <c r="B104" s="61" t="s">
        <v>109</v>
      </c>
      <c r="C104" s="138">
        <v>990</v>
      </c>
    </row>
    <row r="105" spans="1:3" ht="15.6" x14ac:dyDescent="0.3">
      <c r="A105" s="132"/>
      <c r="B105" s="62" t="s">
        <v>302</v>
      </c>
      <c r="C105" s="139"/>
    </row>
    <row r="106" spans="1:3" ht="15.6" x14ac:dyDescent="0.3">
      <c r="A106" s="131">
        <v>20</v>
      </c>
      <c r="B106" s="61" t="s">
        <v>110</v>
      </c>
      <c r="C106" s="138">
        <v>1015</v>
      </c>
    </row>
    <row r="107" spans="1:3" ht="15.6" x14ac:dyDescent="0.3">
      <c r="A107" s="132"/>
      <c r="B107" s="62" t="s">
        <v>302</v>
      </c>
      <c r="C107" s="139"/>
    </row>
    <row r="108" spans="1:3" ht="15.6" x14ac:dyDescent="0.3">
      <c r="A108" s="131">
        <v>25</v>
      </c>
      <c r="B108" s="61" t="s">
        <v>111</v>
      </c>
      <c r="C108" s="138">
        <v>1054</v>
      </c>
    </row>
    <row r="109" spans="1:3" ht="15.6" x14ac:dyDescent="0.3">
      <c r="A109" s="132"/>
      <c r="B109" s="62" t="s">
        <v>302</v>
      </c>
      <c r="C109" s="139"/>
    </row>
    <row r="110" spans="1:3" ht="15.6" x14ac:dyDescent="0.3">
      <c r="A110" s="131">
        <v>32</v>
      </c>
      <c r="B110" s="61" t="s">
        <v>121</v>
      </c>
      <c r="C110" s="138">
        <v>1083</v>
      </c>
    </row>
    <row r="111" spans="1:3" ht="15.6" x14ac:dyDescent="0.3">
      <c r="A111" s="132"/>
      <c r="B111" s="62" t="s">
        <v>302</v>
      </c>
      <c r="C111" s="139"/>
    </row>
    <row r="112" spans="1:3" ht="15.6" x14ac:dyDescent="0.3">
      <c r="A112" s="131">
        <v>40</v>
      </c>
      <c r="B112" s="61" t="s">
        <v>113</v>
      </c>
      <c r="C112" s="138">
        <v>1149</v>
      </c>
    </row>
    <row r="113" spans="1:3" ht="15.6" x14ac:dyDescent="0.3">
      <c r="A113" s="132"/>
      <c r="B113" s="62" t="s">
        <v>302</v>
      </c>
      <c r="C113" s="139"/>
    </row>
    <row r="114" spans="1:3" ht="15.6" x14ac:dyDescent="0.3">
      <c r="A114" s="131">
        <v>50</v>
      </c>
      <c r="B114" s="61" t="s">
        <v>114</v>
      </c>
      <c r="C114" s="138">
        <v>1320</v>
      </c>
    </row>
    <row r="115" spans="1:3" ht="15.6" x14ac:dyDescent="0.3">
      <c r="A115" s="132"/>
      <c r="B115" s="62" t="s">
        <v>120</v>
      </c>
      <c r="C115" s="139"/>
    </row>
    <row r="116" spans="1:3" ht="15.6" x14ac:dyDescent="0.3">
      <c r="A116" s="131">
        <v>65</v>
      </c>
      <c r="B116" s="61" t="s">
        <v>116</v>
      </c>
      <c r="C116" s="138">
        <v>1497</v>
      </c>
    </row>
    <row r="117" spans="1:3" ht="15.6" x14ac:dyDescent="0.3">
      <c r="A117" s="132"/>
      <c r="B117" s="62" t="s">
        <v>120</v>
      </c>
      <c r="C117" s="139"/>
    </row>
    <row r="118" spans="1:3" ht="31.8" customHeight="1" x14ac:dyDescent="0.3">
      <c r="A118" s="131">
        <v>80</v>
      </c>
      <c r="B118" s="61" t="s">
        <v>117</v>
      </c>
      <c r="C118" s="138">
        <v>1802</v>
      </c>
    </row>
    <row r="119" spans="1:3" ht="15.6" x14ac:dyDescent="0.3">
      <c r="A119" s="132"/>
      <c r="B119" s="62" t="s">
        <v>122</v>
      </c>
      <c r="C119" s="139"/>
    </row>
    <row r="120" spans="1:3" ht="15.6" x14ac:dyDescent="0.3">
      <c r="A120" s="131">
        <v>100</v>
      </c>
      <c r="B120" s="61" t="s">
        <v>119</v>
      </c>
      <c r="C120" s="138">
        <v>1968</v>
      </c>
    </row>
    <row r="121" spans="1:3" ht="16.2" thickBot="1" x14ac:dyDescent="0.35">
      <c r="A121" s="133"/>
      <c r="B121" s="72" t="s">
        <v>122</v>
      </c>
      <c r="C121" s="140"/>
    </row>
    <row r="122" spans="1:3" ht="16.2" x14ac:dyDescent="0.3">
      <c r="A122" s="135" t="s">
        <v>303</v>
      </c>
      <c r="B122" s="141"/>
      <c r="C122" s="142"/>
    </row>
    <row r="123" spans="1:3" ht="15.6" x14ac:dyDescent="0.3">
      <c r="A123" s="131">
        <v>15</v>
      </c>
      <c r="B123" s="59" t="s">
        <v>109</v>
      </c>
      <c r="C123" s="115">
        <v>1105</v>
      </c>
    </row>
    <row r="124" spans="1:3" ht="15.6" x14ac:dyDescent="0.3">
      <c r="A124" s="132"/>
      <c r="B124" s="60" t="s">
        <v>123</v>
      </c>
      <c r="C124" s="116"/>
    </row>
    <row r="125" spans="1:3" ht="15.6" x14ac:dyDescent="0.3">
      <c r="A125" s="131">
        <v>20</v>
      </c>
      <c r="B125" s="59" t="s">
        <v>110</v>
      </c>
      <c r="C125" s="115">
        <v>1130</v>
      </c>
    </row>
    <row r="126" spans="1:3" ht="15.6" x14ac:dyDescent="0.3">
      <c r="A126" s="132"/>
      <c r="B126" s="60" t="s">
        <v>123</v>
      </c>
      <c r="C126" s="116"/>
    </row>
    <row r="127" spans="1:3" ht="15.6" x14ac:dyDescent="0.3">
      <c r="A127" s="131">
        <v>25</v>
      </c>
      <c r="B127" s="59" t="s">
        <v>111</v>
      </c>
      <c r="C127" s="115">
        <v>1170</v>
      </c>
    </row>
    <row r="128" spans="1:3" ht="15.6" x14ac:dyDescent="0.3">
      <c r="A128" s="132"/>
      <c r="B128" s="60" t="s">
        <v>123</v>
      </c>
      <c r="C128" s="116"/>
    </row>
    <row r="129" spans="1:3" ht="15.6" x14ac:dyDescent="0.3">
      <c r="A129" s="131">
        <v>32</v>
      </c>
      <c r="B129" s="59" t="s">
        <v>112</v>
      </c>
      <c r="C129" s="115">
        <v>1200</v>
      </c>
    </row>
    <row r="130" spans="1:3" ht="15.6" x14ac:dyDescent="0.3">
      <c r="A130" s="132"/>
      <c r="B130" s="60" t="s">
        <v>123</v>
      </c>
      <c r="C130" s="116"/>
    </row>
    <row r="131" spans="1:3" ht="15.6" x14ac:dyDescent="0.3">
      <c r="A131" s="131">
        <v>40</v>
      </c>
      <c r="B131" s="59" t="s">
        <v>113</v>
      </c>
      <c r="C131" s="115">
        <v>1270</v>
      </c>
    </row>
    <row r="132" spans="1:3" ht="15.6" x14ac:dyDescent="0.3">
      <c r="A132" s="132"/>
      <c r="B132" s="60" t="s">
        <v>123</v>
      </c>
      <c r="C132" s="116"/>
    </row>
    <row r="133" spans="1:3" ht="15.6" x14ac:dyDescent="0.3">
      <c r="A133" s="131">
        <v>50</v>
      </c>
      <c r="B133" s="59" t="s">
        <v>114</v>
      </c>
      <c r="C133" s="115">
        <v>1440</v>
      </c>
    </row>
    <row r="134" spans="1:3" ht="15.6" x14ac:dyDescent="0.3">
      <c r="A134" s="132"/>
      <c r="B134" s="60" t="s">
        <v>124</v>
      </c>
      <c r="C134" s="116"/>
    </row>
    <row r="135" spans="1:3" ht="15.6" x14ac:dyDescent="0.3">
      <c r="A135" s="131">
        <v>65</v>
      </c>
      <c r="B135" s="59" t="s">
        <v>116</v>
      </c>
      <c r="C135" s="115">
        <v>1615</v>
      </c>
    </row>
    <row r="136" spans="1:3" ht="15.6" x14ac:dyDescent="0.3">
      <c r="A136" s="132"/>
      <c r="B136" s="60" t="s">
        <v>124</v>
      </c>
      <c r="C136" s="116"/>
    </row>
    <row r="137" spans="1:3" ht="31.2" customHeight="1" x14ac:dyDescent="0.3">
      <c r="A137" s="131">
        <v>80</v>
      </c>
      <c r="B137" s="59" t="s">
        <v>117</v>
      </c>
      <c r="C137" s="115">
        <v>1934</v>
      </c>
    </row>
    <row r="138" spans="1:3" ht="15.6" x14ac:dyDescent="0.3">
      <c r="A138" s="132"/>
      <c r="B138" s="60" t="s">
        <v>125</v>
      </c>
      <c r="C138" s="116"/>
    </row>
    <row r="139" spans="1:3" ht="15.6" x14ac:dyDescent="0.3">
      <c r="A139" s="131">
        <v>100</v>
      </c>
      <c r="B139" s="59" t="s">
        <v>119</v>
      </c>
      <c r="C139" s="115">
        <v>2100</v>
      </c>
    </row>
    <row r="140" spans="1:3" ht="16.2" thickBot="1" x14ac:dyDescent="0.35">
      <c r="A140" s="133"/>
      <c r="B140" s="71" t="s">
        <v>125</v>
      </c>
      <c r="C140" s="134"/>
    </row>
    <row r="141" spans="1:3" ht="15.6" x14ac:dyDescent="0.3">
      <c r="A141" s="126" t="s">
        <v>126</v>
      </c>
      <c r="B141" s="127"/>
      <c r="C141" s="128"/>
    </row>
    <row r="142" spans="1:3" ht="15.6" x14ac:dyDescent="0.3">
      <c r="A142" s="131">
        <v>15</v>
      </c>
      <c r="B142" s="59" t="s">
        <v>127</v>
      </c>
      <c r="C142" s="115">
        <v>811</v>
      </c>
    </row>
    <row r="143" spans="1:3" ht="15.6" x14ac:dyDescent="0.3">
      <c r="A143" s="132"/>
      <c r="B143" s="60" t="s">
        <v>300</v>
      </c>
      <c r="C143" s="116"/>
    </row>
    <row r="144" spans="1:3" ht="15.6" x14ac:dyDescent="0.3">
      <c r="A144" s="131">
        <v>20</v>
      </c>
      <c r="B144" s="59" t="s">
        <v>128</v>
      </c>
      <c r="C144" s="115">
        <v>837</v>
      </c>
    </row>
    <row r="145" spans="1:3" ht="15.6" x14ac:dyDescent="0.3">
      <c r="A145" s="132"/>
      <c r="B145" s="60" t="s">
        <v>300</v>
      </c>
      <c r="C145" s="116"/>
    </row>
    <row r="146" spans="1:3" ht="15.6" x14ac:dyDescent="0.3">
      <c r="A146" s="131">
        <v>25</v>
      </c>
      <c r="B146" s="59" t="s">
        <v>129</v>
      </c>
      <c r="C146" s="115">
        <v>878</v>
      </c>
    </row>
    <row r="147" spans="1:3" ht="15.6" x14ac:dyDescent="0.3">
      <c r="A147" s="132"/>
      <c r="B147" s="60" t="s">
        <v>300</v>
      </c>
      <c r="C147" s="116"/>
    </row>
    <row r="148" spans="1:3" ht="15.6" x14ac:dyDescent="0.3">
      <c r="A148" s="131">
        <v>32</v>
      </c>
      <c r="B148" s="59" t="s">
        <v>130</v>
      </c>
      <c r="C148" s="115">
        <v>908</v>
      </c>
    </row>
    <row r="149" spans="1:3" ht="15.6" x14ac:dyDescent="0.3">
      <c r="A149" s="132"/>
      <c r="B149" s="60" t="s">
        <v>300</v>
      </c>
      <c r="C149" s="116"/>
    </row>
    <row r="150" spans="1:3" ht="15.6" x14ac:dyDescent="0.3">
      <c r="A150" s="131">
        <v>40</v>
      </c>
      <c r="B150" s="59" t="s">
        <v>131</v>
      </c>
      <c r="C150" s="115">
        <v>977</v>
      </c>
    </row>
    <row r="151" spans="1:3" ht="15.6" x14ac:dyDescent="0.3">
      <c r="A151" s="132"/>
      <c r="B151" s="60" t="s">
        <v>300</v>
      </c>
      <c r="C151" s="116"/>
    </row>
    <row r="152" spans="1:3" ht="15.6" x14ac:dyDescent="0.3">
      <c r="A152" s="131">
        <v>50</v>
      </c>
      <c r="B152" s="59" t="s">
        <v>132</v>
      </c>
      <c r="C152" s="115">
        <v>1147</v>
      </c>
    </row>
    <row r="153" spans="1:3" ht="15.6" x14ac:dyDescent="0.3">
      <c r="A153" s="132"/>
      <c r="B153" s="60" t="s">
        <v>115</v>
      </c>
      <c r="C153" s="116"/>
    </row>
    <row r="154" spans="1:3" ht="15.6" x14ac:dyDescent="0.3">
      <c r="A154" s="131">
        <v>65</v>
      </c>
      <c r="B154" s="59" t="s">
        <v>133</v>
      </c>
      <c r="C154" s="115">
        <v>1323</v>
      </c>
    </row>
    <row r="155" spans="1:3" ht="15.6" x14ac:dyDescent="0.3">
      <c r="A155" s="132"/>
      <c r="B155" s="60" t="s">
        <v>115</v>
      </c>
      <c r="C155" s="116"/>
    </row>
    <row r="156" spans="1:3" ht="32.4" customHeight="1" x14ac:dyDescent="0.3">
      <c r="A156" s="131">
        <v>80</v>
      </c>
      <c r="B156" s="59" t="s">
        <v>134</v>
      </c>
      <c r="C156" s="115">
        <v>1629</v>
      </c>
    </row>
    <row r="157" spans="1:3" ht="15.6" x14ac:dyDescent="0.3">
      <c r="A157" s="132"/>
      <c r="B157" s="60" t="s">
        <v>118</v>
      </c>
      <c r="C157" s="116"/>
    </row>
    <row r="158" spans="1:3" ht="15.6" x14ac:dyDescent="0.3">
      <c r="A158" s="131">
        <v>100</v>
      </c>
      <c r="B158" s="59" t="s">
        <v>135</v>
      </c>
      <c r="C158" s="115">
        <v>1795</v>
      </c>
    </row>
    <row r="159" spans="1:3" ht="16.2" thickBot="1" x14ac:dyDescent="0.35">
      <c r="A159" s="133"/>
      <c r="B159" s="71" t="s">
        <v>118</v>
      </c>
      <c r="C159" s="134"/>
    </row>
    <row r="160" spans="1:3" ht="16.2" x14ac:dyDescent="0.3">
      <c r="A160" s="135" t="s">
        <v>304</v>
      </c>
      <c r="B160" s="141"/>
      <c r="C160" s="142"/>
    </row>
    <row r="161" spans="1:3" ht="15.6" x14ac:dyDescent="0.3">
      <c r="A161" s="131">
        <v>15</v>
      </c>
      <c r="B161" s="61" t="s">
        <v>127</v>
      </c>
      <c r="C161" s="138">
        <v>990</v>
      </c>
    </row>
    <row r="162" spans="1:3" ht="15.6" x14ac:dyDescent="0.3">
      <c r="A162" s="132"/>
      <c r="B162" s="62" t="s">
        <v>302</v>
      </c>
      <c r="C162" s="139"/>
    </row>
    <row r="163" spans="1:3" ht="15.6" x14ac:dyDescent="0.3">
      <c r="A163" s="131">
        <v>20</v>
      </c>
      <c r="B163" s="61" t="s">
        <v>128</v>
      </c>
      <c r="C163" s="138">
        <v>1015</v>
      </c>
    </row>
    <row r="164" spans="1:3" ht="15.6" x14ac:dyDescent="0.3">
      <c r="A164" s="132"/>
      <c r="B164" s="62" t="s">
        <v>302</v>
      </c>
      <c r="C164" s="139"/>
    </row>
    <row r="165" spans="1:3" ht="15.6" x14ac:dyDescent="0.3">
      <c r="A165" s="131">
        <v>25</v>
      </c>
      <c r="B165" s="61" t="s">
        <v>129</v>
      </c>
      <c r="C165" s="138">
        <v>1054</v>
      </c>
    </row>
    <row r="166" spans="1:3" ht="15.6" x14ac:dyDescent="0.3">
      <c r="A166" s="132"/>
      <c r="B166" s="62" t="s">
        <v>302</v>
      </c>
      <c r="C166" s="139"/>
    </row>
    <row r="167" spans="1:3" ht="15.6" x14ac:dyDescent="0.3">
      <c r="A167" s="131">
        <v>32</v>
      </c>
      <c r="B167" s="61" t="s">
        <v>130</v>
      </c>
      <c r="C167" s="138">
        <v>1083</v>
      </c>
    </row>
    <row r="168" spans="1:3" ht="15.6" x14ac:dyDescent="0.3">
      <c r="A168" s="132"/>
      <c r="B168" s="62" t="s">
        <v>302</v>
      </c>
      <c r="C168" s="139"/>
    </row>
    <row r="169" spans="1:3" ht="15.6" x14ac:dyDescent="0.3">
      <c r="A169" s="131">
        <v>40</v>
      </c>
      <c r="B169" s="61" t="s">
        <v>131</v>
      </c>
      <c r="C169" s="138">
        <v>1149</v>
      </c>
    </row>
    <row r="170" spans="1:3" ht="15.6" x14ac:dyDescent="0.3">
      <c r="A170" s="132"/>
      <c r="B170" s="62" t="s">
        <v>302</v>
      </c>
      <c r="C170" s="139"/>
    </row>
    <row r="171" spans="1:3" ht="15.6" x14ac:dyDescent="0.3">
      <c r="A171" s="131">
        <v>50</v>
      </c>
      <c r="B171" s="61" t="s">
        <v>132</v>
      </c>
      <c r="C171" s="138">
        <v>1320</v>
      </c>
    </row>
    <row r="172" spans="1:3" ht="15.6" x14ac:dyDescent="0.3">
      <c r="A172" s="132"/>
      <c r="B172" s="62" t="s">
        <v>120</v>
      </c>
      <c r="C172" s="139"/>
    </row>
    <row r="173" spans="1:3" ht="15.6" x14ac:dyDescent="0.3">
      <c r="A173" s="131">
        <v>65</v>
      </c>
      <c r="B173" s="61" t="s">
        <v>133</v>
      </c>
      <c r="C173" s="138">
        <v>1497</v>
      </c>
    </row>
    <row r="174" spans="1:3" ht="15.6" x14ac:dyDescent="0.3">
      <c r="A174" s="132"/>
      <c r="B174" s="62" t="s">
        <v>120</v>
      </c>
      <c r="C174" s="139"/>
    </row>
    <row r="175" spans="1:3" ht="29.4" customHeight="1" x14ac:dyDescent="0.3">
      <c r="A175" s="131">
        <v>80</v>
      </c>
      <c r="B175" s="61" t="s">
        <v>134</v>
      </c>
      <c r="C175" s="138">
        <v>1802</v>
      </c>
    </row>
    <row r="176" spans="1:3" ht="15.6" x14ac:dyDescent="0.3">
      <c r="A176" s="132"/>
      <c r="B176" s="62" t="s">
        <v>122</v>
      </c>
      <c r="C176" s="139"/>
    </row>
    <row r="177" spans="1:3" ht="15.6" x14ac:dyDescent="0.3">
      <c r="A177" s="131">
        <v>100</v>
      </c>
      <c r="B177" s="61" t="s">
        <v>135</v>
      </c>
      <c r="C177" s="138">
        <v>1968</v>
      </c>
    </row>
    <row r="178" spans="1:3" ht="16.2" thickBot="1" x14ac:dyDescent="0.35">
      <c r="A178" s="133"/>
      <c r="B178" s="72" t="s">
        <v>122</v>
      </c>
      <c r="C178" s="140"/>
    </row>
    <row r="179" spans="1:3" ht="16.2" x14ac:dyDescent="0.3">
      <c r="A179" s="135" t="s">
        <v>305</v>
      </c>
      <c r="B179" s="141"/>
      <c r="C179" s="142"/>
    </row>
    <row r="180" spans="1:3" ht="15.6" x14ac:dyDescent="0.3">
      <c r="A180" s="131">
        <v>15</v>
      </c>
      <c r="B180" s="59" t="s">
        <v>136</v>
      </c>
      <c r="C180" s="115">
        <v>1105</v>
      </c>
    </row>
    <row r="181" spans="1:3" ht="15.6" x14ac:dyDescent="0.3">
      <c r="A181" s="132"/>
      <c r="B181" s="60" t="s">
        <v>123</v>
      </c>
      <c r="C181" s="116"/>
    </row>
    <row r="182" spans="1:3" ht="15.6" x14ac:dyDescent="0.3">
      <c r="A182" s="131">
        <v>20</v>
      </c>
      <c r="B182" s="59" t="s">
        <v>137</v>
      </c>
      <c r="C182" s="115">
        <v>1130</v>
      </c>
    </row>
    <row r="183" spans="1:3" ht="15.6" x14ac:dyDescent="0.3">
      <c r="A183" s="132"/>
      <c r="B183" s="60" t="s">
        <v>123</v>
      </c>
      <c r="C183" s="116"/>
    </row>
    <row r="184" spans="1:3" ht="15.6" x14ac:dyDescent="0.3">
      <c r="A184" s="131">
        <v>25</v>
      </c>
      <c r="B184" s="59" t="s">
        <v>138</v>
      </c>
      <c r="C184" s="115">
        <v>1170</v>
      </c>
    </row>
    <row r="185" spans="1:3" ht="15.6" x14ac:dyDescent="0.3">
      <c r="A185" s="132"/>
      <c r="B185" s="60" t="s">
        <v>123</v>
      </c>
      <c r="C185" s="116"/>
    </row>
    <row r="186" spans="1:3" ht="15.6" x14ac:dyDescent="0.3">
      <c r="A186" s="131">
        <v>32</v>
      </c>
      <c r="B186" s="59" t="s">
        <v>139</v>
      </c>
      <c r="C186" s="115">
        <v>1200</v>
      </c>
    </row>
    <row r="187" spans="1:3" ht="15.6" x14ac:dyDescent="0.3">
      <c r="A187" s="132"/>
      <c r="B187" s="60" t="s">
        <v>123</v>
      </c>
      <c r="C187" s="116"/>
    </row>
    <row r="188" spans="1:3" ht="15.6" x14ac:dyDescent="0.3">
      <c r="A188" s="131">
        <v>40</v>
      </c>
      <c r="B188" s="59" t="s">
        <v>140</v>
      </c>
      <c r="C188" s="115">
        <v>1270</v>
      </c>
    </row>
    <row r="189" spans="1:3" ht="15.6" x14ac:dyDescent="0.3">
      <c r="A189" s="132"/>
      <c r="B189" s="60" t="s">
        <v>123</v>
      </c>
      <c r="C189" s="116"/>
    </row>
    <row r="190" spans="1:3" ht="15.6" x14ac:dyDescent="0.3">
      <c r="A190" s="131">
        <v>50</v>
      </c>
      <c r="B190" s="59" t="s">
        <v>141</v>
      </c>
      <c r="C190" s="115">
        <v>1440</v>
      </c>
    </row>
    <row r="191" spans="1:3" ht="15.6" x14ac:dyDescent="0.3">
      <c r="A191" s="132"/>
      <c r="B191" s="60" t="s">
        <v>124</v>
      </c>
      <c r="C191" s="116"/>
    </row>
    <row r="192" spans="1:3" ht="15.6" x14ac:dyDescent="0.3">
      <c r="A192" s="131">
        <v>65</v>
      </c>
      <c r="B192" s="59" t="s">
        <v>142</v>
      </c>
      <c r="C192" s="115">
        <v>1615</v>
      </c>
    </row>
    <row r="193" spans="1:3" ht="15.6" x14ac:dyDescent="0.3">
      <c r="A193" s="132"/>
      <c r="B193" s="60" t="s">
        <v>124</v>
      </c>
      <c r="C193" s="116"/>
    </row>
    <row r="194" spans="1:3" ht="15.6" x14ac:dyDescent="0.3">
      <c r="A194" s="131">
        <v>80</v>
      </c>
      <c r="B194" s="59" t="s">
        <v>134</v>
      </c>
      <c r="C194" s="115">
        <v>1934</v>
      </c>
    </row>
    <row r="195" spans="1:3" ht="15.6" x14ac:dyDescent="0.3">
      <c r="A195" s="132"/>
      <c r="B195" s="60" t="s">
        <v>125</v>
      </c>
      <c r="C195" s="116"/>
    </row>
    <row r="196" spans="1:3" ht="15.6" x14ac:dyDescent="0.3">
      <c r="A196" s="131">
        <v>100</v>
      </c>
      <c r="B196" s="59" t="s">
        <v>135</v>
      </c>
      <c r="C196" s="115">
        <v>2100</v>
      </c>
    </row>
    <row r="197" spans="1:3" ht="16.2" thickBot="1" x14ac:dyDescent="0.35">
      <c r="A197" s="133"/>
      <c r="B197" s="71" t="s">
        <v>125</v>
      </c>
      <c r="C197" s="134"/>
    </row>
  </sheetData>
  <mergeCells count="120">
    <mergeCell ref="A196:A197"/>
    <mergeCell ref="C196:C197"/>
    <mergeCell ref="C158:C159"/>
    <mergeCell ref="A160:C160"/>
    <mergeCell ref="A175:A176"/>
    <mergeCell ref="C175:C176"/>
    <mergeCell ref="A177:A178"/>
    <mergeCell ref="C177:C178"/>
    <mergeCell ref="A179:C179"/>
    <mergeCell ref="A194:A195"/>
    <mergeCell ref="C194:C195"/>
    <mergeCell ref="A101:A102"/>
    <mergeCell ref="C101:C102"/>
    <mergeCell ref="A103:C103"/>
    <mergeCell ref="A118:A119"/>
    <mergeCell ref="C118:C119"/>
    <mergeCell ref="A120:A121"/>
    <mergeCell ref="C120:C121"/>
    <mergeCell ref="A122:C122"/>
    <mergeCell ref="A137:A138"/>
    <mergeCell ref="C137:C138"/>
    <mergeCell ref="A10:C10"/>
    <mergeCell ref="A25:C25"/>
    <mergeCell ref="A38:C38"/>
    <mergeCell ref="A49:C49"/>
    <mergeCell ref="A62:C62"/>
    <mergeCell ref="A74:C74"/>
    <mergeCell ref="A84:C84"/>
    <mergeCell ref="A99:A100"/>
    <mergeCell ref="C99:C100"/>
    <mergeCell ref="C85:C86"/>
    <mergeCell ref="A87:A88"/>
    <mergeCell ref="C87:C88"/>
    <mergeCell ref="A89:A90"/>
    <mergeCell ref="C89:C90"/>
    <mergeCell ref="A91:A92"/>
    <mergeCell ref="C91:C92"/>
    <mergeCell ref="A93:A94"/>
    <mergeCell ref="C93:C94"/>
    <mergeCell ref="A127:A128"/>
    <mergeCell ref="C127:C128"/>
    <mergeCell ref="A129:A130"/>
    <mergeCell ref="C129:C130"/>
    <mergeCell ref="A106:A107"/>
    <mergeCell ref="C106:C107"/>
    <mergeCell ref="A108:A109"/>
    <mergeCell ref="C108:C109"/>
    <mergeCell ref="A110:A111"/>
    <mergeCell ref="C110:C111"/>
    <mergeCell ref="A112:A113"/>
    <mergeCell ref="C112:C113"/>
    <mergeCell ref="A114:A115"/>
    <mergeCell ref="C114:C115"/>
    <mergeCell ref="A116:A117"/>
    <mergeCell ref="C116:C117"/>
    <mergeCell ref="A123:A124"/>
    <mergeCell ref="C123:C124"/>
    <mergeCell ref="A125:A126"/>
    <mergeCell ref="A150:A151"/>
    <mergeCell ref="C150:C151"/>
    <mergeCell ref="A131:A132"/>
    <mergeCell ref="C131:C132"/>
    <mergeCell ref="A133:A134"/>
    <mergeCell ref="C133:C134"/>
    <mergeCell ref="A135:A136"/>
    <mergeCell ref="C135:C136"/>
    <mergeCell ref="A142:A143"/>
    <mergeCell ref="C142:C143"/>
    <mergeCell ref="A144:A145"/>
    <mergeCell ref="C144:C145"/>
    <mergeCell ref="A146:A147"/>
    <mergeCell ref="C146:C147"/>
    <mergeCell ref="A148:A149"/>
    <mergeCell ref="C148:C149"/>
    <mergeCell ref="A139:A140"/>
    <mergeCell ref="C139:C140"/>
    <mergeCell ref="A141:C141"/>
    <mergeCell ref="A171:A172"/>
    <mergeCell ref="C171:C172"/>
    <mergeCell ref="A152:A153"/>
    <mergeCell ref="C152:C153"/>
    <mergeCell ref="A154:A155"/>
    <mergeCell ref="C154:C155"/>
    <mergeCell ref="A161:A162"/>
    <mergeCell ref="C161:C162"/>
    <mergeCell ref="A163:A164"/>
    <mergeCell ref="C163:C164"/>
    <mergeCell ref="A165:A166"/>
    <mergeCell ref="C165:C166"/>
    <mergeCell ref="A167:A168"/>
    <mergeCell ref="C167:C168"/>
    <mergeCell ref="A169:A170"/>
    <mergeCell ref="C169:C170"/>
    <mergeCell ref="A156:A157"/>
    <mergeCell ref="C156:C157"/>
    <mergeCell ref="A158:A159"/>
    <mergeCell ref="A192:A193"/>
    <mergeCell ref="C192:C193"/>
    <mergeCell ref="A173:A174"/>
    <mergeCell ref="C173:C174"/>
    <mergeCell ref="A180:A181"/>
    <mergeCell ref="C180:C181"/>
    <mergeCell ref="A182:A183"/>
    <mergeCell ref="C182:C183"/>
    <mergeCell ref="A184:A185"/>
    <mergeCell ref="C184:C185"/>
    <mergeCell ref="A186:A187"/>
    <mergeCell ref="C186:C187"/>
    <mergeCell ref="A188:A189"/>
    <mergeCell ref="C188:C189"/>
    <mergeCell ref="A190:A191"/>
    <mergeCell ref="C190:C191"/>
    <mergeCell ref="C125:C126"/>
    <mergeCell ref="A97:A98"/>
    <mergeCell ref="C97:C98"/>
    <mergeCell ref="A104:A105"/>
    <mergeCell ref="C104:C105"/>
    <mergeCell ref="A95:A96"/>
    <mergeCell ref="C95:C96"/>
    <mergeCell ref="A85:A86"/>
  </mergeCells>
  <hyperlinks>
    <hyperlink ref="A8" r:id="rId1"/>
  </hyperlinks>
  <printOptions gridLines="1"/>
  <pageMargins left="0.70866141732283472" right="0.70866141732283472" top="0.74803149606299213" bottom="0.74803149606299213" header="0.31496062992125984" footer="0.31496062992125984"/>
  <pageSetup paperSize="9" scale="82" fitToHeight="6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workbookViewId="0">
      <selection sqref="A1:XFD1048576"/>
    </sheetView>
  </sheetViews>
  <sheetFormatPr defaultRowHeight="14.4" x14ac:dyDescent="0.3"/>
  <cols>
    <col min="1" max="1" width="5.5546875" customWidth="1"/>
    <col min="2" max="2" width="49.77734375" customWidth="1"/>
    <col min="3" max="3" width="29.44140625" customWidth="1"/>
    <col min="4" max="4" width="31.44140625" customWidth="1"/>
    <col min="5" max="5" width="14.5546875" customWidth="1"/>
    <col min="6" max="6" width="9.88671875" bestFit="1" customWidth="1"/>
    <col min="7" max="7" width="8.77734375" bestFit="1" customWidth="1"/>
  </cols>
  <sheetData>
    <row r="1" spans="1:5" ht="27.6" x14ac:dyDescent="0.45">
      <c r="A1" s="13" t="s">
        <v>4</v>
      </c>
      <c r="B1" s="177"/>
      <c r="C1" s="22"/>
      <c r="D1" s="23"/>
      <c r="E1" s="22"/>
    </row>
    <row r="2" spans="1:5" ht="17.399999999999999" x14ac:dyDescent="0.3">
      <c r="A2" s="14" t="s">
        <v>3</v>
      </c>
      <c r="C2" s="22"/>
      <c r="D2" s="22"/>
      <c r="E2" s="22"/>
    </row>
    <row r="3" spans="1:5" ht="15.6" x14ac:dyDescent="0.3">
      <c r="A3" s="15" t="s">
        <v>9</v>
      </c>
      <c r="C3" s="22"/>
      <c r="D3" s="22"/>
      <c r="E3" s="22"/>
    </row>
    <row r="4" spans="1:5" ht="15.6" x14ac:dyDescent="0.3">
      <c r="A4" s="15" t="s">
        <v>174</v>
      </c>
      <c r="C4" s="22"/>
      <c r="D4" s="22"/>
      <c r="E4" s="22"/>
    </row>
    <row r="5" spans="1:5" ht="15.6" x14ac:dyDescent="0.3">
      <c r="A5" s="15" t="s">
        <v>143</v>
      </c>
      <c r="C5" s="22"/>
      <c r="D5" s="22"/>
      <c r="E5" s="22"/>
    </row>
    <row r="6" spans="1:5" ht="15.6" x14ac:dyDescent="0.3">
      <c r="A6" s="15" t="s">
        <v>2</v>
      </c>
      <c r="C6" s="22"/>
      <c r="D6" s="22"/>
      <c r="E6" s="22"/>
    </row>
    <row r="7" spans="1:5" ht="17.399999999999999" x14ac:dyDescent="0.3">
      <c r="A7" s="15" t="s">
        <v>6</v>
      </c>
      <c r="C7" s="22"/>
      <c r="D7" s="34" t="s">
        <v>5</v>
      </c>
      <c r="E7" s="35">
        <v>43376</v>
      </c>
    </row>
    <row r="8" spans="1:5" ht="16.2" thickBot="1" x14ac:dyDescent="0.35">
      <c r="A8" s="36" t="s">
        <v>7</v>
      </c>
      <c r="C8" s="22"/>
      <c r="D8" s="22"/>
      <c r="E8" s="22"/>
    </row>
    <row r="9" spans="1:5" ht="31.2" customHeight="1" thickBot="1" x14ac:dyDescent="0.35">
      <c r="A9" s="47" t="s">
        <v>63</v>
      </c>
      <c r="B9" s="48" t="s">
        <v>1</v>
      </c>
      <c r="C9" s="48" t="s">
        <v>189</v>
      </c>
      <c r="D9" s="48" t="s">
        <v>190</v>
      </c>
      <c r="E9" s="49" t="s">
        <v>13</v>
      </c>
    </row>
    <row r="10" spans="1:5" ht="15.6" customHeight="1" x14ac:dyDescent="0.3">
      <c r="A10" s="146" t="s">
        <v>64</v>
      </c>
      <c r="B10" s="147"/>
      <c r="C10" s="147"/>
      <c r="D10" s="147"/>
      <c r="E10" s="148"/>
    </row>
    <row r="11" spans="1:5" ht="15.6" x14ac:dyDescent="0.3">
      <c r="A11" s="46">
        <v>15</v>
      </c>
      <c r="B11" s="44" t="s">
        <v>191</v>
      </c>
      <c r="C11" s="87" t="s">
        <v>192</v>
      </c>
      <c r="D11" s="149" t="s">
        <v>193</v>
      </c>
      <c r="E11" s="43">
        <v>710</v>
      </c>
    </row>
    <row r="12" spans="1:5" ht="15.6" x14ac:dyDescent="0.3">
      <c r="A12" s="46">
        <v>15</v>
      </c>
      <c r="B12" s="44" t="s">
        <v>194</v>
      </c>
      <c r="C12" s="87" t="s">
        <v>195</v>
      </c>
      <c r="D12" s="150"/>
      <c r="E12" s="43">
        <v>710</v>
      </c>
    </row>
    <row r="13" spans="1:5" ht="15.6" x14ac:dyDescent="0.3">
      <c r="A13" s="46">
        <v>20</v>
      </c>
      <c r="B13" s="44" t="s">
        <v>196</v>
      </c>
      <c r="C13" s="87" t="s">
        <v>192</v>
      </c>
      <c r="D13" s="149" t="s">
        <v>197</v>
      </c>
      <c r="E13" s="43">
        <v>730</v>
      </c>
    </row>
    <row r="14" spans="1:5" ht="15.6" x14ac:dyDescent="0.3">
      <c r="A14" s="46">
        <v>20</v>
      </c>
      <c r="B14" s="44" t="s">
        <v>198</v>
      </c>
      <c r="C14" s="87" t="s">
        <v>195</v>
      </c>
      <c r="D14" s="150"/>
      <c r="E14" s="43">
        <v>730</v>
      </c>
    </row>
    <row r="15" spans="1:5" ht="15.6" x14ac:dyDescent="0.3">
      <c r="A15" s="46">
        <v>25</v>
      </c>
      <c r="B15" s="44" t="s">
        <v>199</v>
      </c>
      <c r="C15" s="87" t="s">
        <v>192</v>
      </c>
      <c r="D15" s="149" t="s">
        <v>200</v>
      </c>
      <c r="E15" s="43">
        <v>768</v>
      </c>
    </row>
    <row r="16" spans="1:5" ht="15.6" x14ac:dyDescent="0.3">
      <c r="A16" s="46">
        <v>25</v>
      </c>
      <c r="B16" s="44" t="s">
        <v>201</v>
      </c>
      <c r="C16" s="87" t="s">
        <v>195</v>
      </c>
      <c r="D16" s="150"/>
      <c r="E16" s="43">
        <v>768</v>
      </c>
    </row>
    <row r="17" spans="1:5" ht="15.6" x14ac:dyDescent="0.3">
      <c r="A17" s="46">
        <v>32</v>
      </c>
      <c r="B17" s="44" t="s">
        <v>202</v>
      </c>
      <c r="C17" s="87" t="s">
        <v>192</v>
      </c>
      <c r="D17" s="149" t="s">
        <v>203</v>
      </c>
      <c r="E17" s="43">
        <v>794</v>
      </c>
    </row>
    <row r="18" spans="1:5" ht="15.6" x14ac:dyDescent="0.3">
      <c r="A18" s="46">
        <v>32</v>
      </c>
      <c r="B18" s="44" t="s">
        <v>204</v>
      </c>
      <c r="C18" s="87" t="s">
        <v>195</v>
      </c>
      <c r="D18" s="150"/>
      <c r="E18" s="43">
        <v>794</v>
      </c>
    </row>
    <row r="19" spans="1:5" ht="15.6" x14ac:dyDescent="0.3">
      <c r="A19" s="46">
        <v>40</v>
      </c>
      <c r="B19" s="44" t="s">
        <v>205</v>
      </c>
      <c r="C19" s="87" t="s">
        <v>192</v>
      </c>
      <c r="D19" s="149" t="s">
        <v>206</v>
      </c>
      <c r="E19" s="43">
        <v>857</v>
      </c>
    </row>
    <row r="20" spans="1:5" ht="15.6" x14ac:dyDescent="0.3">
      <c r="A20" s="46">
        <v>40</v>
      </c>
      <c r="B20" s="44" t="s">
        <v>207</v>
      </c>
      <c r="C20" s="87" t="s">
        <v>195</v>
      </c>
      <c r="D20" s="151"/>
      <c r="E20" s="43">
        <v>857</v>
      </c>
    </row>
    <row r="21" spans="1:5" ht="15.6" x14ac:dyDescent="0.3">
      <c r="A21" s="46">
        <v>40</v>
      </c>
      <c r="B21" s="44" t="s">
        <v>208</v>
      </c>
      <c r="C21" s="87" t="s">
        <v>209</v>
      </c>
      <c r="D21" s="150"/>
      <c r="E21" s="43">
        <v>943</v>
      </c>
    </row>
    <row r="22" spans="1:5" ht="15.6" x14ac:dyDescent="0.3">
      <c r="A22" s="46">
        <v>50</v>
      </c>
      <c r="B22" s="44" t="s">
        <v>210</v>
      </c>
      <c r="C22" s="87" t="s">
        <v>192</v>
      </c>
      <c r="D22" s="149" t="s">
        <v>211</v>
      </c>
      <c r="E22" s="43">
        <v>963</v>
      </c>
    </row>
    <row r="23" spans="1:5" ht="15.6" x14ac:dyDescent="0.3">
      <c r="A23" s="46">
        <v>50</v>
      </c>
      <c r="B23" s="44" t="s">
        <v>212</v>
      </c>
      <c r="C23" s="87" t="s">
        <v>195</v>
      </c>
      <c r="D23" s="151"/>
      <c r="E23" s="43">
        <v>963</v>
      </c>
    </row>
    <row r="24" spans="1:5" ht="15.6" x14ac:dyDescent="0.3">
      <c r="A24" s="46">
        <v>50</v>
      </c>
      <c r="B24" s="44" t="s">
        <v>213</v>
      </c>
      <c r="C24" s="87" t="s">
        <v>214</v>
      </c>
      <c r="D24" s="150"/>
      <c r="E24" s="43">
        <v>1058</v>
      </c>
    </row>
    <row r="25" spans="1:5" ht="15.6" x14ac:dyDescent="0.3">
      <c r="A25" s="46">
        <v>65</v>
      </c>
      <c r="B25" s="44" t="s">
        <v>215</v>
      </c>
      <c r="C25" s="87" t="s">
        <v>214</v>
      </c>
      <c r="D25" s="87" t="s">
        <v>216</v>
      </c>
      <c r="E25" s="43">
        <v>1166</v>
      </c>
    </row>
    <row r="26" spans="1:5" ht="15.6" x14ac:dyDescent="0.3">
      <c r="A26" s="46">
        <v>80</v>
      </c>
      <c r="B26" s="44" t="s">
        <v>217</v>
      </c>
      <c r="C26" s="87" t="s">
        <v>214</v>
      </c>
      <c r="D26" s="87" t="s">
        <v>218</v>
      </c>
      <c r="E26" s="43">
        <v>1520</v>
      </c>
    </row>
    <row r="27" spans="1:5" ht="15.6" x14ac:dyDescent="0.3">
      <c r="A27" s="46">
        <v>100</v>
      </c>
      <c r="B27" s="44" t="s">
        <v>219</v>
      </c>
      <c r="C27" s="87" t="s">
        <v>214</v>
      </c>
      <c r="D27" s="87" t="s">
        <v>220</v>
      </c>
      <c r="E27" s="43">
        <v>1642</v>
      </c>
    </row>
    <row r="28" spans="1:5" ht="15.6" x14ac:dyDescent="0.3">
      <c r="A28" s="46">
        <v>125</v>
      </c>
      <c r="B28" s="44" t="s">
        <v>221</v>
      </c>
      <c r="C28" s="87" t="s">
        <v>222</v>
      </c>
      <c r="D28" s="87" t="s">
        <v>223</v>
      </c>
      <c r="E28" s="43">
        <v>2484</v>
      </c>
    </row>
    <row r="29" spans="1:5" ht="15.6" x14ac:dyDescent="0.3">
      <c r="A29" s="46">
        <v>150</v>
      </c>
      <c r="B29" s="44" t="s">
        <v>224</v>
      </c>
      <c r="C29" s="87" t="s">
        <v>225</v>
      </c>
      <c r="D29" s="87" t="s">
        <v>226</v>
      </c>
      <c r="E29" s="43">
        <v>3643</v>
      </c>
    </row>
    <row r="30" spans="1:5" ht="14.4" customHeight="1" x14ac:dyDescent="0.3">
      <c r="A30" s="146" t="s">
        <v>227</v>
      </c>
      <c r="B30" s="147"/>
      <c r="C30" s="147"/>
      <c r="D30" s="147"/>
      <c r="E30" s="148"/>
    </row>
    <row r="31" spans="1:5" ht="15.6" x14ac:dyDescent="0.3">
      <c r="A31" s="46">
        <v>15</v>
      </c>
      <c r="B31" s="44" t="s">
        <v>228</v>
      </c>
      <c r="C31" s="88" t="s">
        <v>229</v>
      </c>
      <c r="D31" s="87" t="s">
        <v>193</v>
      </c>
      <c r="E31" s="43">
        <v>594</v>
      </c>
    </row>
    <row r="32" spans="1:5" ht="15.6" x14ac:dyDescent="0.3">
      <c r="A32" s="46">
        <v>20</v>
      </c>
      <c r="B32" s="44" t="s">
        <v>230</v>
      </c>
      <c r="C32" s="88" t="s">
        <v>229</v>
      </c>
      <c r="D32" s="87" t="s">
        <v>197</v>
      </c>
      <c r="E32" s="43">
        <v>613</v>
      </c>
    </row>
    <row r="33" spans="1:5" ht="15.6" x14ac:dyDescent="0.3">
      <c r="A33" s="46">
        <v>25</v>
      </c>
      <c r="B33" s="44" t="s">
        <v>231</v>
      </c>
      <c r="C33" s="88" t="s">
        <v>229</v>
      </c>
      <c r="D33" s="87" t="s">
        <v>200</v>
      </c>
      <c r="E33" s="43">
        <v>642</v>
      </c>
    </row>
    <row r="34" spans="1:5" ht="15.6" x14ac:dyDescent="0.3">
      <c r="A34" s="46">
        <v>32</v>
      </c>
      <c r="B34" s="44" t="s">
        <v>232</v>
      </c>
      <c r="C34" s="88" t="s">
        <v>229</v>
      </c>
      <c r="D34" s="87" t="s">
        <v>203</v>
      </c>
      <c r="E34" s="43">
        <v>664</v>
      </c>
    </row>
    <row r="35" spans="1:5" ht="15.6" x14ac:dyDescent="0.3">
      <c r="A35" s="46">
        <v>40</v>
      </c>
      <c r="B35" s="44" t="s">
        <v>233</v>
      </c>
      <c r="C35" s="88" t="s">
        <v>229</v>
      </c>
      <c r="D35" s="87" t="s">
        <v>206</v>
      </c>
      <c r="E35" s="43">
        <v>717</v>
      </c>
    </row>
    <row r="36" spans="1:5" ht="15.6" x14ac:dyDescent="0.3">
      <c r="A36" s="46">
        <v>50</v>
      </c>
      <c r="B36" s="44" t="s">
        <v>234</v>
      </c>
      <c r="C36" s="88" t="s">
        <v>229</v>
      </c>
      <c r="D36" s="87" t="s">
        <v>211</v>
      </c>
      <c r="E36" s="43">
        <v>841</v>
      </c>
    </row>
    <row r="37" spans="1:5" ht="15.6" x14ac:dyDescent="0.3">
      <c r="A37" s="46">
        <v>65</v>
      </c>
      <c r="B37" s="44" t="s">
        <v>235</v>
      </c>
      <c r="C37" s="88" t="s">
        <v>229</v>
      </c>
      <c r="D37" s="87" t="s">
        <v>216</v>
      </c>
      <c r="E37" s="43">
        <v>984</v>
      </c>
    </row>
    <row r="38" spans="1:5" ht="15.6" x14ac:dyDescent="0.3">
      <c r="A38" s="46">
        <v>80</v>
      </c>
      <c r="B38" s="44" t="s">
        <v>236</v>
      </c>
      <c r="C38" s="88" t="s">
        <v>229</v>
      </c>
      <c r="D38" s="87" t="s">
        <v>218</v>
      </c>
      <c r="E38" s="43">
        <v>1177</v>
      </c>
    </row>
    <row r="39" spans="1:5" ht="16.2" thickBot="1" x14ac:dyDescent="0.35">
      <c r="A39" s="46">
        <v>100</v>
      </c>
      <c r="B39" s="44" t="s">
        <v>237</v>
      </c>
      <c r="C39" s="88" t="s">
        <v>229</v>
      </c>
      <c r="D39" s="87" t="s">
        <v>220</v>
      </c>
      <c r="E39" s="43">
        <v>1348</v>
      </c>
    </row>
    <row r="40" spans="1:5" x14ac:dyDescent="0.3">
      <c r="A40" s="143" t="s">
        <v>65</v>
      </c>
      <c r="B40" s="144"/>
      <c r="C40" s="144"/>
      <c r="D40" s="144"/>
      <c r="E40" s="145"/>
    </row>
    <row r="41" spans="1:5" ht="15.6" x14ac:dyDescent="0.3">
      <c r="A41" s="46">
        <v>15</v>
      </c>
      <c r="B41" s="45" t="s">
        <v>238</v>
      </c>
      <c r="C41" s="88" t="s">
        <v>239</v>
      </c>
      <c r="D41" s="88" t="s">
        <v>240</v>
      </c>
      <c r="E41" s="43">
        <v>999</v>
      </c>
    </row>
    <row r="42" spans="1:5" ht="15.6" x14ac:dyDescent="0.3">
      <c r="A42" s="46">
        <v>20</v>
      </c>
      <c r="B42" s="45" t="s">
        <v>241</v>
      </c>
      <c r="C42" s="88" t="s">
        <v>239</v>
      </c>
      <c r="D42" s="88" t="s">
        <v>242</v>
      </c>
      <c r="E42" s="43">
        <v>1032</v>
      </c>
    </row>
    <row r="43" spans="1:5" ht="15.6" x14ac:dyDescent="0.3">
      <c r="A43" s="46">
        <v>25</v>
      </c>
      <c r="B43" s="45" t="s">
        <v>243</v>
      </c>
      <c r="C43" s="88" t="s">
        <v>239</v>
      </c>
      <c r="D43" s="89" t="s">
        <v>244</v>
      </c>
      <c r="E43" s="43">
        <v>1050</v>
      </c>
    </row>
    <row r="44" spans="1:5" ht="15.6" x14ac:dyDescent="0.3">
      <c r="A44" s="46">
        <v>32</v>
      </c>
      <c r="B44" s="45" t="s">
        <v>245</v>
      </c>
      <c r="C44" s="88" t="s">
        <v>239</v>
      </c>
      <c r="D44" s="88" t="s">
        <v>246</v>
      </c>
      <c r="E44" s="43">
        <v>1058</v>
      </c>
    </row>
    <row r="45" spans="1:5" ht="15.6" x14ac:dyDescent="0.3">
      <c r="A45" s="46">
        <v>40</v>
      </c>
      <c r="B45" s="45" t="s">
        <v>247</v>
      </c>
      <c r="C45" s="88" t="s">
        <v>239</v>
      </c>
      <c r="D45" s="88" t="s">
        <v>248</v>
      </c>
      <c r="E45" s="43">
        <v>1167</v>
      </c>
    </row>
    <row r="46" spans="1:5" ht="15.6" x14ac:dyDescent="0.3">
      <c r="A46" s="46">
        <v>50</v>
      </c>
      <c r="B46" s="45" t="s">
        <v>249</v>
      </c>
      <c r="C46" s="88" t="s">
        <v>239</v>
      </c>
      <c r="D46" s="88" t="s">
        <v>250</v>
      </c>
      <c r="E46" s="43">
        <v>1258</v>
      </c>
    </row>
    <row r="47" spans="1:5" ht="15.6" x14ac:dyDescent="0.3">
      <c r="A47" s="46">
        <v>65</v>
      </c>
      <c r="B47" s="45" t="s">
        <v>251</v>
      </c>
      <c r="C47" s="88" t="s">
        <v>252</v>
      </c>
      <c r="D47" s="88" t="s">
        <v>253</v>
      </c>
      <c r="E47" s="43">
        <v>1968</v>
      </c>
    </row>
    <row r="48" spans="1:5" ht="15.6" x14ac:dyDescent="0.3">
      <c r="A48" s="46">
        <v>80</v>
      </c>
      <c r="B48" s="45" t="s">
        <v>254</v>
      </c>
      <c r="C48" s="88" t="s">
        <v>252</v>
      </c>
      <c r="D48" s="88" t="s">
        <v>255</v>
      </c>
      <c r="E48" s="43">
        <v>2094</v>
      </c>
    </row>
    <row r="49" spans="1:5" ht="16.2" thickBot="1" x14ac:dyDescent="0.35">
      <c r="A49" s="46">
        <v>100</v>
      </c>
      <c r="B49" s="45" t="s">
        <v>256</v>
      </c>
      <c r="C49" s="88" t="s">
        <v>252</v>
      </c>
      <c r="D49" s="88" t="s">
        <v>257</v>
      </c>
      <c r="E49" s="43">
        <v>2448</v>
      </c>
    </row>
    <row r="50" spans="1:5" x14ac:dyDescent="0.3">
      <c r="A50" s="143" t="s">
        <v>258</v>
      </c>
      <c r="B50" s="144"/>
      <c r="C50" s="144"/>
      <c r="D50" s="144"/>
      <c r="E50" s="145"/>
    </row>
    <row r="51" spans="1:5" ht="15.6" x14ac:dyDescent="0.3">
      <c r="A51" s="46">
        <v>15</v>
      </c>
      <c r="B51" s="45" t="s">
        <v>259</v>
      </c>
      <c r="C51" s="88" t="s">
        <v>229</v>
      </c>
      <c r="D51" s="88" t="s">
        <v>240</v>
      </c>
      <c r="E51" s="43">
        <v>877</v>
      </c>
    </row>
    <row r="52" spans="1:5" ht="15.6" x14ac:dyDescent="0.3">
      <c r="A52" s="46">
        <v>20</v>
      </c>
      <c r="B52" s="45" t="s">
        <v>260</v>
      </c>
      <c r="C52" s="88" t="s">
        <v>229</v>
      </c>
      <c r="D52" s="88" t="s">
        <v>242</v>
      </c>
      <c r="E52" s="43">
        <v>904</v>
      </c>
    </row>
    <row r="53" spans="1:5" ht="15.6" x14ac:dyDescent="0.3">
      <c r="A53" s="46">
        <v>25</v>
      </c>
      <c r="B53" s="45" t="s">
        <v>261</v>
      </c>
      <c r="C53" s="88" t="s">
        <v>229</v>
      </c>
      <c r="D53" s="89" t="s">
        <v>244</v>
      </c>
      <c r="E53" s="43">
        <v>917</v>
      </c>
    </row>
    <row r="54" spans="1:5" ht="15.6" x14ac:dyDescent="0.3">
      <c r="A54" s="46">
        <v>32</v>
      </c>
      <c r="B54" s="45" t="s">
        <v>262</v>
      </c>
      <c r="C54" s="88" t="s">
        <v>229</v>
      </c>
      <c r="D54" s="88" t="s">
        <v>246</v>
      </c>
      <c r="E54" s="43">
        <v>949</v>
      </c>
    </row>
    <row r="55" spans="1:5" ht="15.6" x14ac:dyDescent="0.3">
      <c r="A55" s="46">
        <v>40</v>
      </c>
      <c r="B55" s="45" t="s">
        <v>263</v>
      </c>
      <c r="C55" s="88" t="s">
        <v>229</v>
      </c>
      <c r="D55" s="88" t="s">
        <v>248</v>
      </c>
      <c r="E55" s="43">
        <v>1037</v>
      </c>
    </row>
    <row r="56" spans="1:5" ht="15.6" x14ac:dyDescent="0.3">
      <c r="A56" s="46">
        <v>50</v>
      </c>
      <c r="B56" s="45" t="s">
        <v>264</v>
      </c>
      <c r="C56" s="88" t="s">
        <v>229</v>
      </c>
      <c r="D56" s="88" t="s">
        <v>250</v>
      </c>
      <c r="E56" s="43">
        <v>1130</v>
      </c>
    </row>
    <row r="57" spans="1:5" ht="15.6" x14ac:dyDescent="0.3">
      <c r="A57" s="46">
        <v>65</v>
      </c>
      <c r="B57" s="45" t="s">
        <v>265</v>
      </c>
      <c r="C57" s="88" t="s">
        <v>229</v>
      </c>
      <c r="D57" s="88" t="s">
        <v>253</v>
      </c>
      <c r="E57" s="43">
        <v>1554</v>
      </c>
    </row>
    <row r="58" spans="1:5" ht="15.6" x14ac:dyDescent="0.3">
      <c r="A58" s="46">
        <v>80</v>
      </c>
      <c r="B58" s="45" t="s">
        <v>266</v>
      </c>
      <c r="C58" s="88" t="s">
        <v>229</v>
      </c>
      <c r="D58" s="88" t="s">
        <v>255</v>
      </c>
      <c r="E58" s="43">
        <v>1869</v>
      </c>
    </row>
    <row r="59" spans="1:5" ht="15.6" x14ac:dyDescent="0.3">
      <c r="A59" s="46">
        <v>100</v>
      </c>
      <c r="B59" s="45" t="s">
        <v>267</v>
      </c>
      <c r="C59" s="88" t="s">
        <v>229</v>
      </c>
      <c r="D59" s="88" t="s">
        <v>257</v>
      </c>
      <c r="E59" s="43">
        <v>2436</v>
      </c>
    </row>
  </sheetData>
  <mergeCells count="10">
    <mergeCell ref="D22:D24"/>
    <mergeCell ref="A30:E30"/>
    <mergeCell ref="A40:E40"/>
    <mergeCell ref="A50:E50"/>
    <mergeCell ref="A10:E10"/>
    <mergeCell ref="D11:D12"/>
    <mergeCell ref="D13:D14"/>
    <mergeCell ref="D15:D16"/>
    <mergeCell ref="D17:D18"/>
    <mergeCell ref="D19:D21"/>
  </mergeCells>
  <hyperlinks>
    <hyperlink ref="A8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workbookViewId="0">
      <selection activeCell="B9" sqref="B9:D28"/>
    </sheetView>
  </sheetViews>
  <sheetFormatPr defaultRowHeight="14.4" x14ac:dyDescent="0.3"/>
  <cols>
    <col min="1" max="1" width="2.88671875" customWidth="1"/>
    <col min="2" max="2" width="53.33203125" customWidth="1"/>
    <col min="3" max="3" width="32.44140625" customWidth="1"/>
    <col min="4" max="4" width="22.109375" customWidth="1"/>
    <col min="5" max="5" width="4" customWidth="1"/>
  </cols>
  <sheetData>
    <row r="1" spans="1:5" ht="27.6" x14ac:dyDescent="0.45">
      <c r="A1" s="13" t="s">
        <v>4</v>
      </c>
      <c r="B1" s="22"/>
      <c r="C1" s="23"/>
      <c r="D1" s="22"/>
    </row>
    <row r="2" spans="1:5" ht="17.399999999999999" x14ac:dyDescent="0.3">
      <c r="A2" s="14" t="s">
        <v>3</v>
      </c>
      <c r="B2" s="22"/>
      <c r="C2" s="22"/>
      <c r="D2" s="22"/>
    </row>
    <row r="3" spans="1:5" ht="15.6" x14ac:dyDescent="0.3">
      <c r="A3" s="15" t="s">
        <v>9</v>
      </c>
      <c r="B3" s="22"/>
      <c r="C3" s="22"/>
      <c r="D3" s="22"/>
    </row>
    <row r="4" spans="1:5" ht="15.6" x14ac:dyDescent="0.3">
      <c r="A4" s="15" t="s">
        <v>174</v>
      </c>
      <c r="B4" s="22"/>
      <c r="C4" s="22"/>
      <c r="D4" s="22"/>
    </row>
    <row r="5" spans="1:5" ht="15.6" x14ac:dyDescent="0.3">
      <c r="A5" s="15" t="s">
        <v>143</v>
      </c>
      <c r="B5" s="22"/>
      <c r="C5" s="22"/>
      <c r="D5" s="22"/>
    </row>
    <row r="6" spans="1:5" ht="15.6" x14ac:dyDescent="0.3">
      <c r="A6" s="15" t="s">
        <v>2</v>
      </c>
      <c r="B6" s="22"/>
      <c r="C6" s="22"/>
      <c r="D6" s="22"/>
    </row>
    <row r="7" spans="1:5" ht="17.399999999999999" x14ac:dyDescent="0.3">
      <c r="A7" s="15" t="s">
        <v>6</v>
      </c>
      <c r="B7" s="22"/>
      <c r="C7" s="34" t="s">
        <v>5</v>
      </c>
      <c r="D7" s="35">
        <v>43313</v>
      </c>
    </row>
    <row r="8" spans="1:5" ht="16.2" thickBot="1" x14ac:dyDescent="0.35">
      <c r="A8" s="36" t="s">
        <v>7</v>
      </c>
      <c r="B8" s="22"/>
      <c r="C8" s="22"/>
      <c r="D8" s="22"/>
    </row>
    <row r="9" spans="1:5" ht="18" thickBot="1" x14ac:dyDescent="0.35">
      <c r="A9" s="22"/>
      <c r="B9" s="154" t="s">
        <v>39</v>
      </c>
      <c r="C9" s="155"/>
      <c r="D9" s="156"/>
      <c r="E9" s="1"/>
    </row>
    <row r="10" spans="1:5" ht="15.6" x14ac:dyDescent="0.3">
      <c r="A10" s="22"/>
      <c r="B10" s="157" t="s">
        <v>10</v>
      </c>
      <c r="C10" s="158"/>
      <c r="D10" s="40" t="s">
        <v>0</v>
      </c>
      <c r="E10" s="1"/>
    </row>
    <row r="11" spans="1:5" ht="31.2" customHeight="1" x14ac:dyDescent="0.3">
      <c r="A11" s="22"/>
      <c r="B11" s="159" t="s">
        <v>40</v>
      </c>
      <c r="C11" s="160"/>
      <c r="D11" s="41">
        <v>370</v>
      </c>
      <c r="E11" s="3"/>
    </row>
    <row r="12" spans="1:5" ht="31.2" customHeight="1" x14ac:dyDescent="0.3">
      <c r="A12" s="22"/>
      <c r="B12" s="159" t="s">
        <v>41</v>
      </c>
      <c r="C12" s="160"/>
      <c r="D12" s="41">
        <v>430</v>
      </c>
      <c r="E12" s="3"/>
    </row>
    <row r="13" spans="1:5" ht="31.8" customHeight="1" thickBot="1" x14ac:dyDescent="0.35">
      <c r="A13" s="22"/>
      <c r="B13" s="161" t="s">
        <v>42</v>
      </c>
      <c r="C13" s="162"/>
      <c r="D13" s="42">
        <v>470</v>
      </c>
      <c r="E13" s="3"/>
    </row>
    <row r="14" spans="1:5" ht="35.4" customHeight="1" thickBot="1" x14ac:dyDescent="0.35">
      <c r="A14" s="22"/>
      <c r="B14" s="163" t="s">
        <v>43</v>
      </c>
      <c r="C14" s="164"/>
      <c r="D14" s="165"/>
      <c r="E14" s="3"/>
    </row>
    <row r="15" spans="1:5" ht="27.6" x14ac:dyDescent="0.3">
      <c r="A15" s="22"/>
      <c r="B15" s="38" t="s">
        <v>1</v>
      </c>
      <c r="C15" s="37" t="s">
        <v>12</v>
      </c>
      <c r="D15" s="39" t="s">
        <v>13</v>
      </c>
      <c r="E15" s="3"/>
    </row>
    <row r="16" spans="1:5" ht="15.6" x14ac:dyDescent="0.3">
      <c r="A16" s="22"/>
      <c r="B16" s="24" t="s">
        <v>44</v>
      </c>
      <c r="C16" s="32" t="s">
        <v>53</v>
      </c>
      <c r="D16" s="30">
        <v>570</v>
      </c>
      <c r="E16" s="3"/>
    </row>
    <row r="17" spans="1:5" ht="15.6" x14ac:dyDescent="0.3">
      <c r="A17" s="22"/>
      <c r="B17" s="24" t="s">
        <v>45</v>
      </c>
      <c r="C17" s="32" t="s">
        <v>52</v>
      </c>
      <c r="D17" s="30">
        <v>590</v>
      </c>
      <c r="E17" s="3"/>
    </row>
    <row r="18" spans="1:5" ht="15.6" x14ac:dyDescent="0.3">
      <c r="A18" s="22"/>
      <c r="B18" s="24" t="s">
        <v>46</v>
      </c>
      <c r="C18" s="32" t="s">
        <v>51</v>
      </c>
      <c r="D18" s="30">
        <v>745</v>
      </c>
      <c r="E18" s="3"/>
    </row>
    <row r="19" spans="1:5" ht="15.6" x14ac:dyDescent="0.3">
      <c r="A19" s="22"/>
      <c r="B19" s="24" t="s">
        <v>47</v>
      </c>
      <c r="C19" s="32" t="s">
        <v>50</v>
      </c>
      <c r="D19" s="30">
        <v>1070</v>
      </c>
      <c r="E19" s="3"/>
    </row>
    <row r="20" spans="1:5" ht="16.2" thickBot="1" x14ac:dyDescent="0.35">
      <c r="A20" s="22"/>
      <c r="B20" s="25" t="s">
        <v>48</v>
      </c>
      <c r="C20" s="33" t="s">
        <v>49</v>
      </c>
      <c r="D20" s="31">
        <v>1195</v>
      </c>
      <c r="E20" s="3"/>
    </row>
    <row r="21" spans="1:5" ht="36" customHeight="1" thickBot="1" x14ac:dyDescent="0.35">
      <c r="A21" s="22"/>
      <c r="B21" s="163" t="s">
        <v>54</v>
      </c>
      <c r="C21" s="164"/>
      <c r="D21" s="165"/>
      <c r="E21" s="3"/>
    </row>
    <row r="22" spans="1:5" ht="31.2" x14ac:dyDescent="0.3">
      <c r="A22" s="22"/>
      <c r="B22" s="10" t="s">
        <v>1</v>
      </c>
      <c r="C22" s="11" t="s">
        <v>12</v>
      </c>
      <c r="D22" s="12" t="s">
        <v>13</v>
      </c>
      <c r="E22" s="3"/>
    </row>
    <row r="23" spans="1:5" ht="15.6" x14ac:dyDescent="0.3">
      <c r="A23" s="22"/>
      <c r="B23" s="24" t="s">
        <v>57</v>
      </c>
      <c r="C23" s="32" t="s">
        <v>55</v>
      </c>
      <c r="D23" s="30">
        <v>570</v>
      </c>
      <c r="E23" s="3"/>
    </row>
    <row r="24" spans="1:5" ht="16.2" thickBot="1" x14ac:dyDescent="0.35">
      <c r="A24" s="22"/>
      <c r="B24" s="25" t="s">
        <v>58</v>
      </c>
      <c r="C24" s="33" t="s">
        <v>56</v>
      </c>
      <c r="D24" s="31">
        <v>590</v>
      </c>
      <c r="E24" s="3"/>
    </row>
    <row r="25" spans="1:5" ht="18" thickBot="1" x14ac:dyDescent="0.35">
      <c r="A25" s="22"/>
      <c r="B25" s="166" t="s">
        <v>59</v>
      </c>
      <c r="C25" s="167"/>
      <c r="D25" s="168"/>
      <c r="E25" s="3"/>
    </row>
    <row r="26" spans="1:5" ht="15.6" customHeight="1" x14ac:dyDescent="0.3">
      <c r="A26" s="22"/>
      <c r="B26" s="169" t="s">
        <v>60</v>
      </c>
      <c r="C26" s="170"/>
      <c r="D26" s="29">
        <v>37</v>
      </c>
      <c r="E26" s="3"/>
    </row>
    <row r="27" spans="1:5" ht="15.6" x14ac:dyDescent="0.3">
      <c r="A27" s="22"/>
      <c r="B27" s="171" t="s">
        <v>61</v>
      </c>
      <c r="C27" s="172"/>
      <c r="D27" s="30">
        <v>30</v>
      </c>
      <c r="E27" s="3"/>
    </row>
    <row r="28" spans="1:5" ht="16.2" customHeight="1" thickBot="1" x14ac:dyDescent="0.35">
      <c r="A28" s="22"/>
      <c r="B28" s="152" t="s">
        <v>62</v>
      </c>
      <c r="C28" s="153"/>
      <c r="D28" s="31">
        <v>30</v>
      </c>
      <c r="E28" s="3"/>
    </row>
    <row r="29" spans="1:5" ht="15" x14ac:dyDescent="0.3">
      <c r="B29" s="16"/>
      <c r="C29" s="17"/>
      <c r="D29" s="18"/>
      <c r="E29" s="3"/>
    </row>
    <row r="30" spans="1:5" ht="15" x14ac:dyDescent="0.3">
      <c r="B30" s="9"/>
      <c r="C30" s="4"/>
      <c r="D30" s="2"/>
      <c r="E30" s="3"/>
    </row>
    <row r="31" spans="1:5" ht="15" x14ac:dyDescent="0.3">
      <c r="B31" s="9"/>
      <c r="C31" s="4"/>
      <c r="D31" s="2"/>
      <c r="E31" s="3"/>
    </row>
    <row r="32" spans="1:5" ht="15" x14ac:dyDescent="0.3">
      <c r="B32" s="9"/>
      <c r="C32" s="4"/>
      <c r="D32" s="2"/>
      <c r="E32" s="3"/>
    </row>
    <row r="33" spans="2:5" ht="15" x14ac:dyDescent="0.3">
      <c r="B33" s="9"/>
      <c r="C33" s="4"/>
      <c r="D33" s="2"/>
      <c r="E33" s="3"/>
    </row>
    <row r="34" spans="2:5" ht="15" x14ac:dyDescent="0.3">
      <c r="B34" s="9"/>
      <c r="C34" s="4"/>
      <c r="D34" s="2"/>
      <c r="E34" s="3"/>
    </row>
    <row r="35" spans="2:5" ht="15" x14ac:dyDescent="0.3">
      <c r="B35" s="9"/>
      <c r="C35" s="4"/>
      <c r="D35" s="2"/>
      <c r="E35" s="3"/>
    </row>
    <row r="36" spans="2:5" ht="15" x14ac:dyDescent="0.3">
      <c r="B36" s="9"/>
      <c r="C36" s="4"/>
      <c r="D36" s="2"/>
      <c r="E36" s="3"/>
    </row>
    <row r="37" spans="2:5" ht="15" x14ac:dyDescent="0.3">
      <c r="B37" s="9"/>
      <c r="C37" s="4"/>
      <c r="D37" s="2"/>
      <c r="E37" s="3"/>
    </row>
    <row r="38" spans="2:5" ht="15" x14ac:dyDescent="0.3">
      <c r="B38" s="9"/>
      <c r="C38" s="4"/>
      <c r="D38" s="2"/>
      <c r="E38" s="3"/>
    </row>
    <row r="39" spans="2:5" ht="15" x14ac:dyDescent="0.3">
      <c r="B39" s="5"/>
      <c r="C39" s="4"/>
      <c r="D39" s="6"/>
      <c r="E39" s="3"/>
    </row>
    <row r="40" spans="2:5" ht="15.6" x14ac:dyDescent="0.3">
      <c r="B40" s="7"/>
      <c r="C40" s="7"/>
      <c r="D40" s="8"/>
      <c r="E40" s="3"/>
    </row>
    <row r="41" spans="2:5" ht="15.6" x14ac:dyDescent="0.3">
      <c r="B41" s="1"/>
      <c r="C41" s="1"/>
      <c r="D41" s="1"/>
      <c r="E41" s="1"/>
    </row>
    <row r="42" spans="2:5" x14ac:dyDescent="0.3">
      <c r="B42" s="9"/>
      <c r="C42" s="9"/>
      <c r="D42" s="9"/>
      <c r="E42" s="9"/>
    </row>
    <row r="43" spans="2:5" x14ac:dyDescent="0.3">
      <c r="B43" s="9"/>
      <c r="C43" s="9"/>
      <c r="D43" s="9"/>
      <c r="E43" s="9"/>
    </row>
    <row r="44" spans="2:5" x14ac:dyDescent="0.3">
      <c r="B44" s="9"/>
      <c r="C44" s="9"/>
      <c r="D44" s="9"/>
      <c r="E44" s="9"/>
    </row>
    <row r="45" spans="2:5" x14ac:dyDescent="0.3">
      <c r="B45" s="9"/>
      <c r="C45" s="9"/>
      <c r="D45" s="9"/>
      <c r="E45" s="9"/>
    </row>
    <row r="46" spans="2:5" x14ac:dyDescent="0.3">
      <c r="B46" s="9"/>
      <c r="C46" s="9"/>
      <c r="D46" s="9"/>
      <c r="E46" s="9"/>
    </row>
    <row r="47" spans="2:5" x14ac:dyDescent="0.3">
      <c r="B47" s="9"/>
      <c r="C47" s="9"/>
      <c r="D47" s="9"/>
      <c r="E47" s="9"/>
    </row>
    <row r="48" spans="2:5" x14ac:dyDescent="0.3">
      <c r="B48" s="9"/>
      <c r="C48" s="9"/>
      <c r="D48" s="9"/>
      <c r="E48" s="9"/>
    </row>
    <row r="49" spans="2:5" x14ac:dyDescent="0.3">
      <c r="B49" s="9"/>
      <c r="C49" s="9"/>
      <c r="D49" s="9"/>
      <c r="E49" s="9"/>
    </row>
    <row r="50" spans="2:5" x14ac:dyDescent="0.3">
      <c r="B50" s="9"/>
      <c r="C50" s="9"/>
      <c r="D50" s="9"/>
      <c r="E50" s="9"/>
    </row>
    <row r="51" spans="2:5" x14ac:dyDescent="0.3">
      <c r="B51" s="9"/>
      <c r="C51" s="9"/>
      <c r="D51" s="9"/>
      <c r="E51" s="9"/>
    </row>
    <row r="52" spans="2:5" x14ac:dyDescent="0.3">
      <c r="B52" s="9"/>
      <c r="C52" s="9"/>
      <c r="D52" s="9"/>
      <c r="E52" s="9"/>
    </row>
    <row r="53" spans="2:5" x14ac:dyDescent="0.3">
      <c r="B53" s="9"/>
      <c r="C53" s="9"/>
      <c r="D53" s="9"/>
      <c r="E53" s="9"/>
    </row>
    <row r="54" spans="2:5" x14ac:dyDescent="0.3">
      <c r="B54" s="9"/>
      <c r="C54" s="9"/>
      <c r="D54" s="9"/>
      <c r="E54" s="9"/>
    </row>
    <row r="55" spans="2:5" x14ac:dyDescent="0.3">
      <c r="B55" s="9"/>
      <c r="C55" s="9"/>
      <c r="D55" s="9"/>
      <c r="E55" s="9"/>
    </row>
    <row r="56" spans="2:5" x14ac:dyDescent="0.3">
      <c r="B56" s="9"/>
      <c r="C56" s="9"/>
      <c r="D56" s="9"/>
      <c r="E56" s="9"/>
    </row>
    <row r="57" spans="2:5" x14ac:dyDescent="0.3">
      <c r="B57" s="9"/>
      <c r="C57" s="9"/>
      <c r="D57" s="9"/>
      <c r="E57" s="9"/>
    </row>
    <row r="58" spans="2:5" x14ac:dyDescent="0.3">
      <c r="B58" s="9"/>
      <c r="C58" s="9"/>
      <c r="D58" s="9"/>
      <c r="E58" s="9"/>
    </row>
    <row r="59" spans="2:5" x14ac:dyDescent="0.3">
      <c r="B59" s="9"/>
      <c r="C59" s="9"/>
      <c r="D59" s="9"/>
      <c r="E59" s="9"/>
    </row>
    <row r="60" spans="2:5" x14ac:dyDescent="0.3">
      <c r="B60" s="9"/>
      <c r="C60" s="9"/>
      <c r="D60" s="9"/>
      <c r="E60" s="9"/>
    </row>
    <row r="61" spans="2:5" x14ac:dyDescent="0.3">
      <c r="B61" s="9"/>
      <c r="C61" s="9"/>
      <c r="D61" s="9"/>
      <c r="E61" s="9"/>
    </row>
    <row r="62" spans="2:5" x14ac:dyDescent="0.3">
      <c r="B62" s="9"/>
      <c r="C62" s="9"/>
      <c r="D62" s="9"/>
      <c r="E62" s="9"/>
    </row>
  </sheetData>
  <mergeCells count="11">
    <mergeCell ref="B28:C28"/>
    <mergeCell ref="B9:D9"/>
    <mergeCell ref="B10:C10"/>
    <mergeCell ref="B11:C11"/>
    <mergeCell ref="B12:C12"/>
    <mergeCell ref="B13:C13"/>
    <mergeCell ref="B21:D21"/>
    <mergeCell ref="B14:D14"/>
    <mergeCell ref="B25:D25"/>
    <mergeCell ref="B26:C26"/>
    <mergeCell ref="B27:C27"/>
  </mergeCells>
  <hyperlinks>
    <hyperlink ref="A8" r:id="rId1"/>
  </hyperlinks>
  <pageMargins left="0.70866141732283472" right="0.70866141732283472" top="0.74803149606299213" bottom="0.74803149606299213" header="0.31496062992125984" footer="0.31496062992125984"/>
  <pageSetup paperSize="9" scale="78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workbookViewId="0">
      <selection sqref="A1:XFD1048576"/>
    </sheetView>
  </sheetViews>
  <sheetFormatPr defaultRowHeight="14.4" x14ac:dyDescent="0.3"/>
  <cols>
    <col min="1" max="1" width="14.33203125" customWidth="1"/>
    <col min="2" max="2" width="55.77734375" customWidth="1"/>
    <col min="3" max="3" width="28.88671875" customWidth="1"/>
    <col min="4" max="4" width="22.109375" customWidth="1"/>
    <col min="5" max="5" width="4" customWidth="1"/>
  </cols>
  <sheetData>
    <row r="1" spans="1:5" ht="27.6" x14ac:dyDescent="0.45">
      <c r="A1" s="13" t="s">
        <v>4</v>
      </c>
      <c r="B1" s="177"/>
    </row>
    <row r="2" spans="1:5" ht="17.399999999999999" x14ac:dyDescent="0.3">
      <c r="A2" s="14" t="s">
        <v>3</v>
      </c>
    </row>
    <row r="3" spans="1:5" ht="15.6" x14ac:dyDescent="0.3">
      <c r="A3" s="15" t="s">
        <v>9</v>
      </c>
    </row>
    <row r="4" spans="1:5" ht="15.6" x14ac:dyDescent="0.3">
      <c r="A4" s="15" t="s">
        <v>174</v>
      </c>
    </row>
    <row r="5" spans="1:5" ht="15.6" x14ac:dyDescent="0.3">
      <c r="A5" s="15" t="s">
        <v>143</v>
      </c>
    </row>
    <row r="6" spans="1:5" ht="18" x14ac:dyDescent="0.35">
      <c r="A6" s="15" t="s">
        <v>2</v>
      </c>
      <c r="C6" s="178" t="s">
        <v>5</v>
      </c>
      <c r="D6" s="179">
        <v>43376</v>
      </c>
    </row>
    <row r="7" spans="1:5" ht="15.6" x14ac:dyDescent="0.3">
      <c r="A7" s="15" t="s">
        <v>6</v>
      </c>
    </row>
    <row r="8" spans="1:5" ht="16.2" thickBot="1" x14ac:dyDescent="0.35">
      <c r="A8" s="36" t="s">
        <v>7</v>
      </c>
    </row>
    <row r="9" spans="1:5" ht="31.2" customHeight="1" thickBot="1" x14ac:dyDescent="0.35">
      <c r="A9" s="22"/>
      <c r="B9" s="154" t="s">
        <v>8</v>
      </c>
      <c r="C9" s="155"/>
      <c r="D9" s="156"/>
      <c r="E9" s="1"/>
    </row>
    <row r="10" spans="1:5" ht="15.6" x14ac:dyDescent="0.3">
      <c r="A10" s="22"/>
      <c r="B10" s="157" t="s">
        <v>10</v>
      </c>
      <c r="C10" s="158"/>
      <c r="D10" s="85" t="s">
        <v>0</v>
      </c>
      <c r="E10" s="1"/>
    </row>
    <row r="11" spans="1:5" ht="15" x14ac:dyDescent="0.3">
      <c r="A11" s="22"/>
      <c r="B11" s="173" t="s">
        <v>25</v>
      </c>
      <c r="C11" s="174"/>
      <c r="D11" s="19">
        <f>384/1.2</f>
        <v>320</v>
      </c>
      <c r="E11" s="3"/>
    </row>
    <row r="12" spans="1:5" ht="15" x14ac:dyDescent="0.3">
      <c r="A12" s="22"/>
      <c r="B12" s="173" t="s">
        <v>26</v>
      </c>
      <c r="C12" s="174"/>
      <c r="D12" s="19">
        <f>408/1.2</f>
        <v>340</v>
      </c>
      <c r="E12" s="3"/>
    </row>
    <row r="13" spans="1:5" ht="15" x14ac:dyDescent="0.3">
      <c r="A13" s="22"/>
      <c r="B13" s="173" t="s">
        <v>27</v>
      </c>
      <c r="C13" s="174"/>
      <c r="D13" s="19">
        <f>420/1.2</f>
        <v>350</v>
      </c>
      <c r="E13" s="3"/>
    </row>
    <row r="14" spans="1:5" ht="15" x14ac:dyDescent="0.3">
      <c r="A14" s="22"/>
      <c r="B14" s="173" t="s">
        <v>28</v>
      </c>
      <c r="C14" s="174"/>
      <c r="D14" s="19">
        <f>456/1.2</f>
        <v>380</v>
      </c>
      <c r="E14" s="3"/>
    </row>
    <row r="15" spans="1:5" ht="15" x14ac:dyDescent="0.3">
      <c r="A15" s="22"/>
      <c r="B15" s="173" t="s">
        <v>185</v>
      </c>
      <c r="C15" s="174"/>
      <c r="D15" s="19">
        <f>522/1.2</f>
        <v>435</v>
      </c>
      <c r="E15" s="3"/>
    </row>
    <row r="16" spans="1:5" ht="15" x14ac:dyDescent="0.3">
      <c r="A16" s="22"/>
      <c r="B16" s="173" t="s">
        <v>186</v>
      </c>
      <c r="C16" s="174"/>
      <c r="D16" s="20">
        <f>558/1.2</f>
        <v>465</v>
      </c>
      <c r="E16" s="3"/>
    </row>
    <row r="17" spans="1:5" ht="15" x14ac:dyDescent="0.3">
      <c r="A17" s="22"/>
      <c r="B17" s="173" t="s">
        <v>29</v>
      </c>
      <c r="C17" s="174"/>
      <c r="D17" s="20">
        <f>450/1.2</f>
        <v>375</v>
      </c>
      <c r="E17" s="3"/>
    </row>
    <row r="18" spans="1:5" ht="15" x14ac:dyDescent="0.3">
      <c r="A18" s="22"/>
      <c r="B18" s="173" t="s">
        <v>30</v>
      </c>
      <c r="C18" s="174"/>
      <c r="D18" s="20">
        <f>492/1.2</f>
        <v>410</v>
      </c>
      <c r="E18" s="3"/>
    </row>
    <row r="19" spans="1:5" ht="15" x14ac:dyDescent="0.3">
      <c r="A19" s="22"/>
      <c r="B19" s="173" t="s">
        <v>187</v>
      </c>
      <c r="C19" s="174"/>
      <c r="D19" s="20">
        <f>558/1.2</f>
        <v>465</v>
      </c>
      <c r="E19" s="3"/>
    </row>
    <row r="20" spans="1:5" ht="34.799999999999997" customHeight="1" thickBot="1" x14ac:dyDescent="0.35">
      <c r="A20" s="22"/>
      <c r="B20" s="175" t="s">
        <v>188</v>
      </c>
      <c r="C20" s="176"/>
      <c r="D20" s="21">
        <f>594/1.2</f>
        <v>495</v>
      </c>
      <c r="E20" s="3"/>
    </row>
    <row r="21" spans="1:5" ht="18" thickBot="1" x14ac:dyDescent="0.35">
      <c r="A21" s="22"/>
      <c r="B21" s="163" t="s">
        <v>11</v>
      </c>
      <c r="C21" s="164"/>
      <c r="D21" s="165"/>
      <c r="E21" s="3"/>
    </row>
    <row r="22" spans="1:5" ht="27.6" x14ac:dyDescent="0.3">
      <c r="A22" s="22"/>
      <c r="B22" s="38" t="s">
        <v>1</v>
      </c>
      <c r="C22" s="37" t="s">
        <v>12</v>
      </c>
      <c r="D22" s="39" t="s">
        <v>13</v>
      </c>
      <c r="E22" s="3"/>
    </row>
    <row r="23" spans="1:5" ht="15.6" x14ac:dyDescent="0.3">
      <c r="A23" s="22"/>
      <c r="B23" s="86" t="s">
        <v>19</v>
      </c>
      <c r="C23" s="32" t="s">
        <v>14</v>
      </c>
      <c r="D23" s="30">
        <f>966/1.2</f>
        <v>805</v>
      </c>
      <c r="E23" s="3"/>
    </row>
    <row r="24" spans="1:5" ht="15.6" x14ac:dyDescent="0.3">
      <c r="A24" s="22"/>
      <c r="B24" s="86" t="s">
        <v>20</v>
      </c>
      <c r="C24" s="32" t="s">
        <v>15</v>
      </c>
      <c r="D24" s="30">
        <f>1002/1.2</f>
        <v>835</v>
      </c>
      <c r="E24" s="3"/>
    </row>
    <row r="25" spans="1:5" ht="15.6" x14ac:dyDescent="0.3">
      <c r="A25" s="22"/>
      <c r="B25" s="86" t="s">
        <v>21</v>
      </c>
      <c r="C25" s="32" t="s">
        <v>16</v>
      </c>
      <c r="D25" s="30">
        <f>1140/1.2</f>
        <v>950</v>
      </c>
      <c r="E25" s="3"/>
    </row>
    <row r="26" spans="1:5" ht="15.6" x14ac:dyDescent="0.3">
      <c r="A26" s="22"/>
      <c r="B26" s="86" t="s">
        <v>22</v>
      </c>
      <c r="C26" s="32" t="s">
        <v>17</v>
      </c>
      <c r="D26" s="30">
        <f>1710/1.2</f>
        <v>1425</v>
      </c>
      <c r="E26" s="3"/>
    </row>
    <row r="27" spans="1:5" ht="16.2" thickBot="1" x14ac:dyDescent="0.35">
      <c r="A27" s="22"/>
      <c r="B27" s="84" t="s">
        <v>23</v>
      </c>
      <c r="C27" s="33" t="s">
        <v>18</v>
      </c>
      <c r="D27" s="31">
        <f>1944/1.2</f>
        <v>1620</v>
      </c>
      <c r="E27" s="3"/>
    </row>
    <row r="28" spans="1:5" ht="15.6" customHeight="1" thickBot="1" x14ac:dyDescent="0.35">
      <c r="A28" s="22"/>
      <c r="B28" s="166" t="s">
        <v>24</v>
      </c>
      <c r="C28" s="167"/>
      <c r="D28" s="168"/>
      <c r="E28" s="3"/>
    </row>
    <row r="29" spans="1:5" ht="15.6" x14ac:dyDescent="0.3">
      <c r="A29" s="22"/>
      <c r="B29" s="169" t="s">
        <v>31</v>
      </c>
      <c r="C29" s="170"/>
      <c r="D29" s="29">
        <f>30/1.2</f>
        <v>25</v>
      </c>
      <c r="E29" s="3"/>
    </row>
    <row r="30" spans="1:5" ht="16.2" customHeight="1" x14ac:dyDescent="0.3">
      <c r="A30" s="22"/>
      <c r="B30" s="171" t="s">
        <v>32</v>
      </c>
      <c r="C30" s="172"/>
      <c r="D30" s="30">
        <f>36/1.2</f>
        <v>30</v>
      </c>
      <c r="E30" s="3"/>
    </row>
    <row r="31" spans="1:5" ht="16.2" thickBot="1" x14ac:dyDescent="0.35">
      <c r="A31" s="22"/>
      <c r="B31" s="152" t="s">
        <v>33</v>
      </c>
      <c r="C31" s="153"/>
      <c r="D31" s="31">
        <f>42/1.2</f>
        <v>35</v>
      </c>
      <c r="E31" s="3"/>
    </row>
    <row r="32" spans="1:5" ht="15.6" customHeight="1" thickBot="1" x14ac:dyDescent="0.35">
      <c r="A32" s="22"/>
      <c r="B32" s="166" t="s">
        <v>34</v>
      </c>
      <c r="C32" s="167"/>
      <c r="D32" s="168"/>
      <c r="E32" s="3"/>
    </row>
    <row r="33" spans="1:5" ht="15.6" x14ac:dyDescent="0.3">
      <c r="A33" s="22"/>
      <c r="B33" s="169" t="s">
        <v>35</v>
      </c>
      <c r="C33" s="170"/>
      <c r="D33" s="26">
        <f>30/1.2</f>
        <v>25</v>
      </c>
      <c r="E33" s="3"/>
    </row>
    <row r="34" spans="1:5" ht="15.6" x14ac:dyDescent="0.3">
      <c r="A34" s="22"/>
      <c r="B34" s="171" t="s">
        <v>36</v>
      </c>
      <c r="C34" s="172"/>
      <c r="D34" s="27">
        <f>33.6/1.2</f>
        <v>28.000000000000004</v>
      </c>
      <c r="E34" s="3"/>
    </row>
    <row r="35" spans="1:5" ht="15.6" x14ac:dyDescent="0.3">
      <c r="A35" s="22"/>
      <c r="B35" s="171" t="s">
        <v>37</v>
      </c>
      <c r="C35" s="172"/>
      <c r="D35" s="27">
        <f>36/1.2</f>
        <v>30</v>
      </c>
      <c r="E35" s="3"/>
    </row>
    <row r="36" spans="1:5" ht="16.2" thickBot="1" x14ac:dyDescent="0.35">
      <c r="A36" s="22"/>
      <c r="B36" s="152" t="s">
        <v>38</v>
      </c>
      <c r="C36" s="153"/>
      <c r="D36" s="28">
        <f>24/1.2</f>
        <v>20</v>
      </c>
      <c r="E36" s="3"/>
    </row>
    <row r="37" spans="1:5" ht="15" x14ac:dyDescent="0.3">
      <c r="B37" s="16"/>
      <c r="C37" s="17"/>
      <c r="D37" s="18"/>
      <c r="E37" s="3"/>
    </row>
    <row r="38" spans="1:5" ht="15" x14ac:dyDescent="0.3">
      <c r="B38" s="9"/>
      <c r="C38" s="4"/>
      <c r="D38" s="2"/>
      <c r="E38" s="3"/>
    </row>
    <row r="39" spans="1:5" ht="15" x14ac:dyDescent="0.3">
      <c r="B39" s="9"/>
      <c r="C39" s="4"/>
      <c r="D39" s="2"/>
      <c r="E39" s="3"/>
    </row>
    <row r="40" spans="1:5" ht="15" x14ac:dyDescent="0.3">
      <c r="B40" s="9"/>
      <c r="C40" s="4"/>
      <c r="D40" s="2"/>
      <c r="E40" s="3"/>
    </row>
    <row r="41" spans="1:5" ht="15" x14ac:dyDescent="0.3">
      <c r="B41" s="9"/>
      <c r="C41" s="4"/>
      <c r="D41" s="2"/>
      <c r="E41" s="3"/>
    </row>
    <row r="42" spans="1:5" ht="15" x14ac:dyDescent="0.3">
      <c r="B42" s="9"/>
      <c r="C42" s="4"/>
      <c r="D42" s="2"/>
      <c r="E42" s="3"/>
    </row>
    <row r="43" spans="1:5" ht="15" x14ac:dyDescent="0.3">
      <c r="B43" s="9"/>
      <c r="C43" s="4"/>
      <c r="D43" s="2"/>
      <c r="E43" s="3"/>
    </row>
    <row r="44" spans="1:5" ht="15" x14ac:dyDescent="0.3">
      <c r="B44" s="9"/>
      <c r="C44" s="4"/>
      <c r="D44" s="2"/>
      <c r="E44" s="3"/>
    </row>
    <row r="45" spans="1:5" ht="15" x14ac:dyDescent="0.3">
      <c r="B45" s="9"/>
      <c r="C45" s="4"/>
      <c r="D45" s="2"/>
      <c r="E45" s="3"/>
    </row>
    <row r="46" spans="1:5" ht="15" x14ac:dyDescent="0.3">
      <c r="B46" s="9"/>
      <c r="C46" s="4"/>
      <c r="D46" s="2"/>
      <c r="E46" s="3"/>
    </row>
    <row r="47" spans="1:5" ht="15" x14ac:dyDescent="0.3">
      <c r="B47" s="5"/>
      <c r="C47" s="4"/>
      <c r="D47" s="6"/>
      <c r="E47" s="3"/>
    </row>
    <row r="48" spans="1:5" ht="15.6" x14ac:dyDescent="0.3">
      <c r="B48" s="7"/>
      <c r="C48" s="7"/>
      <c r="D48" s="8"/>
      <c r="E48" s="3"/>
    </row>
    <row r="49" spans="2:5" ht="15.6" x14ac:dyDescent="0.3">
      <c r="B49" s="1"/>
      <c r="C49" s="1"/>
      <c r="D49" s="1"/>
      <c r="E49" s="1"/>
    </row>
    <row r="50" spans="2:5" x14ac:dyDescent="0.3">
      <c r="B50" s="9"/>
      <c r="C50" s="9"/>
      <c r="D50" s="9"/>
      <c r="E50" s="9"/>
    </row>
    <row r="51" spans="2:5" x14ac:dyDescent="0.3">
      <c r="B51" s="9"/>
      <c r="C51" s="9"/>
      <c r="D51" s="9"/>
      <c r="E51" s="9"/>
    </row>
    <row r="52" spans="2:5" x14ac:dyDescent="0.3">
      <c r="B52" s="9"/>
      <c r="C52" s="9"/>
      <c r="D52" s="9"/>
      <c r="E52" s="9"/>
    </row>
    <row r="53" spans="2:5" x14ac:dyDescent="0.3">
      <c r="B53" s="9"/>
      <c r="C53" s="9"/>
      <c r="D53" s="9"/>
      <c r="E53" s="9"/>
    </row>
    <row r="54" spans="2:5" x14ac:dyDescent="0.3">
      <c r="B54" s="9"/>
      <c r="C54" s="9"/>
      <c r="D54" s="9"/>
      <c r="E54" s="9"/>
    </row>
    <row r="55" spans="2:5" x14ac:dyDescent="0.3">
      <c r="B55" s="9"/>
      <c r="C55" s="9"/>
      <c r="D55" s="9"/>
      <c r="E55" s="9"/>
    </row>
    <row r="56" spans="2:5" x14ac:dyDescent="0.3">
      <c r="B56" s="9"/>
      <c r="C56" s="9"/>
      <c r="D56" s="9"/>
      <c r="E56" s="9"/>
    </row>
    <row r="57" spans="2:5" x14ac:dyDescent="0.3">
      <c r="B57" s="9"/>
      <c r="C57" s="9"/>
      <c r="D57" s="9"/>
      <c r="E57" s="9"/>
    </row>
    <row r="58" spans="2:5" x14ac:dyDescent="0.3">
      <c r="B58" s="9"/>
      <c r="C58" s="9"/>
      <c r="D58" s="9"/>
      <c r="E58" s="9"/>
    </row>
    <row r="59" spans="2:5" x14ac:dyDescent="0.3">
      <c r="B59" s="9"/>
      <c r="C59" s="9"/>
      <c r="D59" s="9"/>
      <c r="E59" s="9"/>
    </row>
    <row r="60" spans="2:5" x14ac:dyDescent="0.3">
      <c r="B60" s="9"/>
      <c r="C60" s="9"/>
      <c r="D60" s="9"/>
      <c r="E60" s="9"/>
    </row>
    <row r="61" spans="2:5" x14ac:dyDescent="0.3">
      <c r="B61" s="9"/>
      <c r="C61" s="9"/>
      <c r="D61" s="9"/>
      <c r="E61" s="9"/>
    </row>
    <row r="62" spans="2:5" x14ac:dyDescent="0.3">
      <c r="B62" s="9"/>
      <c r="C62" s="9"/>
      <c r="D62" s="9"/>
      <c r="E62" s="9"/>
    </row>
    <row r="63" spans="2:5" x14ac:dyDescent="0.3">
      <c r="B63" s="9"/>
      <c r="C63" s="9"/>
      <c r="D63" s="9"/>
      <c r="E63" s="9"/>
    </row>
    <row r="64" spans="2:5" x14ac:dyDescent="0.3">
      <c r="B64" s="9"/>
      <c r="C64" s="9"/>
      <c r="D64" s="9"/>
      <c r="E64" s="9"/>
    </row>
    <row r="65" spans="2:5" x14ac:dyDescent="0.3">
      <c r="B65" s="9"/>
      <c r="C65" s="9"/>
      <c r="D65" s="9"/>
      <c r="E65" s="9"/>
    </row>
    <row r="66" spans="2:5" x14ac:dyDescent="0.3">
      <c r="B66" s="9"/>
      <c r="C66" s="9"/>
      <c r="D66" s="9"/>
      <c r="E66" s="9"/>
    </row>
    <row r="67" spans="2:5" x14ac:dyDescent="0.3">
      <c r="B67" s="9"/>
      <c r="C67" s="9"/>
      <c r="D67" s="9"/>
      <c r="E67" s="9"/>
    </row>
    <row r="68" spans="2:5" x14ac:dyDescent="0.3">
      <c r="B68" s="9"/>
      <c r="C68" s="9"/>
      <c r="D68" s="9"/>
      <c r="E68" s="9"/>
    </row>
    <row r="69" spans="2:5" x14ac:dyDescent="0.3">
      <c r="B69" s="9"/>
      <c r="C69" s="9"/>
      <c r="D69" s="9"/>
      <c r="E69" s="9"/>
    </row>
    <row r="70" spans="2:5" x14ac:dyDescent="0.3">
      <c r="B70" s="9"/>
      <c r="C70" s="9"/>
      <c r="D70" s="9"/>
      <c r="E70" s="9"/>
    </row>
  </sheetData>
  <mergeCells count="22">
    <mergeCell ref="B36:C36"/>
    <mergeCell ref="B29:C29"/>
    <mergeCell ref="B30:C30"/>
    <mergeCell ref="B10:C10"/>
    <mergeCell ref="B17:C17"/>
    <mergeCell ref="B18:C18"/>
    <mergeCell ref="B19:C19"/>
    <mergeCell ref="B11:C11"/>
    <mergeCell ref="B12:C12"/>
    <mergeCell ref="B13:C13"/>
    <mergeCell ref="B14:C14"/>
    <mergeCell ref="B15:C15"/>
    <mergeCell ref="B20:C20"/>
    <mergeCell ref="B21:D21"/>
    <mergeCell ref="B28:D28"/>
    <mergeCell ref="B33:C33"/>
    <mergeCell ref="B34:C34"/>
    <mergeCell ref="B35:C35"/>
    <mergeCell ref="B31:C31"/>
    <mergeCell ref="B32:D32"/>
    <mergeCell ref="B16:C16"/>
    <mergeCell ref="B9:D9"/>
  </mergeCells>
  <hyperlinks>
    <hyperlink ref="A8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Контроллеры ВТР</vt:lpstr>
      <vt:lpstr>Модуль управления TTR-01</vt:lpstr>
      <vt:lpstr>Клапана ВКСР</vt:lpstr>
      <vt:lpstr>Клапана TRV</vt:lpstr>
      <vt:lpstr>Регуляторы МР</vt:lpstr>
      <vt:lpstr>Регуляторы АРТ</vt:lpstr>
      <vt:lpstr>'Клапана ВКСР'!Область_печати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2018-10-04T10:23:08Z</dcterms:modified>
</cp:coreProperties>
</file>